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Husova_2017" sheetId="3" r:id="rId1"/>
    <sheet name="List1" sheetId="4" r:id="rId2"/>
  </sheets>
  <calcPr calcId="145621"/>
</workbook>
</file>

<file path=xl/calcChain.xml><?xml version="1.0" encoding="utf-8"?>
<calcChain xmlns="http://schemas.openxmlformats.org/spreadsheetml/2006/main">
  <c r="H166" i="3" l="1"/>
  <c r="H167" i="3" s="1"/>
  <c r="F155" i="3"/>
  <c r="E155" i="3"/>
  <c r="I57" i="3" l="1"/>
  <c r="I41" i="3"/>
  <c r="F156" i="3"/>
  <c r="F108" i="3"/>
  <c r="F154" i="3" l="1"/>
  <c r="E153" i="3"/>
  <c r="E152" i="3"/>
  <c r="E151" i="3"/>
  <c r="E150" i="3"/>
  <c r="E149" i="3"/>
  <c r="I117" i="3"/>
  <c r="I108" i="3"/>
  <c r="F141" i="3"/>
  <c r="K117" i="3" l="1"/>
  <c r="J117" i="3"/>
  <c r="K108" i="3" l="1"/>
  <c r="J108" i="3"/>
  <c r="F117" i="3"/>
  <c r="F153" i="3" l="1"/>
  <c r="M118" i="3" l="1"/>
  <c r="M117" i="3"/>
  <c r="L117" i="3"/>
  <c r="F152" i="3"/>
  <c r="E165" i="3" s="1"/>
  <c r="H165" i="3" s="1"/>
  <c r="M58" i="3" l="1"/>
  <c r="L58" i="3"/>
  <c r="M57" i="3"/>
  <c r="L57" i="3"/>
  <c r="K57" i="3"/>
  <c r="J57" i="3"/>
  <c r="F57" i="3"/>
  <c r="M41" i="3"/>
  <c r="L41" i="3"/>
  <c r="K41" i="3"/>
  <c r="J41" i="3"/>
  <c r="F41" i="3"/>
  <c r="F149" i="3" l="1"/>
  <c r="F151" i="3"/>
  <c r="E164" i="3" s="1"/>
  <c r="H164" i="3" s="1"/>
  <c r="F150" i="3"/>
  <c r="E163" i="3" s="1"/>
  <c r="H163" i="3" s="1"/>
  <c r="L108" i="3"/>
  <c r="E162" i="3" l="1"/>
  <c r="H162" i="3" s="1"/>
</calcChain>
</file>

<file path=xl/sharedStrings.xml><?xml version="1.0" encoding="utf-8"?>
<sst xmlns="http://schemas.openxmlformats.org/spreadsheetml/2006/main" count="664" uniqueCount="223">
  <si>
    <t>kategorie</t>
  </si>
  <si>
    <t>popis  místnosti</t>
  </si>
  <si>
    <t>krytina</t>
  </si>
  <si>
    <t>plocha  m2</t>
  </si>
  <si>
    <t>Celkem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</si>
  <si>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</si>
  <si>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</si>
  <si>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</si>
  <si>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</si>
  <si>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</si>
  <si>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</si>
  <si>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</si>
  <si>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</si>
  <si>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</si>
  <si>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m2</t>
  </si>
  <si>
    <t xml:space="preserve">zářivka - počet kusů </t>
  </si>
  <si>
    <t xml:space="preserve">světlo - počet kusů </t>
  </si>
  <si>
    <t>B</t>
  </si>
  <si>
    <t>C</t>
  </si>
  <si>
    <t>D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</si>
  <si>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</si>
  <si>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</si>
  <si>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E</t>
  </si>
  <si>
    <t>101</t>
  </si>
  <si>
    <t>dlažba</t>
  </si>
  <si>
    <t>103</t>
  </si>
  <si>
    <t>schodiště</t>
  </si>
  <si>
    <t>104</t>
  </si>
  <si>
    <t>chodba</t>
  </si>
  <si>
    <t>105</t>
  </si>
  <si>
    <t>kancelář</t>
  </si>
  <si>
    <t>PVC</t>
  </si>
  <si>
    <t>107</t>
  </si>
  <si>
    <t>108</t>
  </si>
  <si>
    <t>sklad</t>
  </si>
  <si>
    <t>109</t>
  </si>
  <si>
    <t>110</t>
  </si>
  <si>
    <t xml:space="preserve"> </t>
  </si>
  <si>
    <t>111</t>
  </si>
  <si>
    <t>112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</si>
  <si>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</si>
  <si>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</si>
  <si>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</si>
  <si>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</si>
  <si>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</si>
  <si>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</si>
  <si>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</si>
  <si>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</si>
  <si>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</si>
  <si>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</si>
  <si>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125</t>
  </si>
  <si>
    <t>126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</si>
  <si>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</si>
  <si>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</si>
  <si>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</si>
  <si>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</si>
  <si>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</si>
  <si>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</si>
  <si>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</si>
  <si>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</si>
  <si>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</si>
  <si>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</si>
  <si>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</si>
  <si>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</si>
  <si>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</si>
  <si>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</si>
  <si>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</si>
  <si>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</si>
  <si>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</si>
  <si>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</si>
  <si>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</si>
  <si>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</si>
  <si>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222</t>
  </si>
  <si>
    <t>301</t>
  </si>
  <si>
    <t>302</t>
  </si>
  <si>
    <t>303</t>
  </si>
  <si>
    <t>WC</t>
  </si>
  <si>
    <t>306</t>
  </si>
  <si>
    <t>307</t>
  </si>
  <si>
    <t>309</t>
  </si>
  <si>
    <t>310</t>
  </si>
  <si>
    <t>server</t>
  </si>
  <si>
    <t>311</t>
  </si>
  <si>
    <t>312</t>
  </si>
  <si>
    <t>313</t>
  </si>
  <si>
    <t>315</t>
  </si>
  <si>
    <t>316</t>
  </si>
  <si>
    <t>317</t>
  </si>
  <si>
    <t>318</t>
  </si>
  <si>
    <t>319</t>
  </si>
  <si>
    <t>321</t>
  </si>
  <si>
    <t>322</t>
  </si>
  <si>
    <t>403</t>
  </si>
  <si>
    <t>404</t>
  </si>
  <si>
    <t>407</t>
  </si>
  <si>
    <t>408</t>
  </si>
  <si>
    <t>409</t>
  </si>
  <si>
    <t>Ú k l i d    4 x  r o č n ě</t>
  </si>
  <si>
    <t>Mytí oken vč. rámů, parapetů, ostatních prosklených dveří a ploch (přepážky) a žaluzií je uvnitř budovy.</t>
  </si>
  <si>
    <t xml:space="preserve">Rozsah úklidových prací </t>
  </si>
  <si>
    <t>102</t>
  </si>
  <si>
    <t>Podlaží</t>
  </si>
  <si>
    <t>1. NP</t>
  </si>
  <si>
    <t>106</t>
  </si>
  <si>
    <t>2. NP</t>
  </si>
  <si>
    <t>3. NP</t>
  </si>
  <si>
    <t>4. NP</t>
  </si>
  <si>
    <t>umývárna</t>
  </si>
  <si>
    <t>WC kabinky</t>
  </si>
  <si>
    <t>ostraha</t>
  </si>
  <si>
    <t>vstup</t>
  </si>
  <si>
    <t>vstup (Veleslavínova)</t>
  </si>
  <si>
    <t>šatna</t>
  </si>
  <si>
    <t>předsíň</t>
  </si>
  <si>
    <t>schodiště (Veleslavínova)</t>
  </si>
  <si>
    <t>WC invalidé</t>
  </si>
  <si>
    <t>koberec</t>
  </si>
  <si>
    <t>WC + umývárna</t>
  </si>
  <si>
    <t>denní místnost</t>
  </si>
  <si>
    <t>401</t>
  </si>
  <si>
    <t>402</t>
  </si>
  <si>
    <t>416</t>
  </si>
  <si>
    <t>419</t>
  </si>
  <si>
    <t>420</t>
  </si>
  <si>
    <t>221</t>
  </si>
  <si>
    <t>422</t>
  </si>
  <si>
    <t>sprchový kout</t>
  </si>
  <si>
    <t>výtah</t>
  </si>
  <si>
    <t>bet.mazanina</t>
  </si>
  <si>
    <t>technická místnost</t>
  </si>
  <si>
    <t>304</t>
  </si>
  <si>
    <t>305</t>
  </si>
  <si>
    <t>308</t>
  </si>
  <si>
    <t>IT</t>
  </si>
  <si>
    <t>405</t>
  </si>
  <si>
    <t>406</t>
  </si>
  <si>
    <t>410</t>
  </si>
  <si>
    <t>411</t>
  </si>
  <si>
    <t>412</t>
  </si>
  <si>
    <t>413</t>
  </si>
  <si>
    <t>414</t>
  </si>
  <si>
    <t>415</t>
  </si>
  <si>
    <t>417</t>
  </si>
  <si>
    <t>418</t>
  </si>
  <si>
    <t>320</t>
  </si>
  <si>
    <t>zasedací místnost</t>
  </si>
  <si>
    <t>trezor</t>
  </si>
  <si>
    <t>bet. mazanina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</si>
  <si>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</si>
  <si>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</si>
  <si>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</si>
  <si>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</si>
  <si>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</si>
  <si>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</si>
  <si>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</si>
  <si>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</si>
  <si>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</si>
  <si>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</si>
  <si>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</si>
  <si>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</si>
  <si>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</si>
  <si>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</si>
  <si>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</si>
  <si>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</si>
  <si>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</si>
  <si>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421</t>
  </si>
  <si>
    <t>sklep</t>
  </si>
  <si>
    <t>sklep (vodoměr)</t>
  </si>
  <si>
    <t>sklep (Veolia)</t>
  </si>
  <si>
    <t>komora</t>
  </si>
  <si>
    <t>žulové schodnice</t>
  </si>
  <si>
    <t>pálený potěr</t>
  </si>
  <si>
    <t>423</t>
  </si>
  <si>
    <t>1. PP</t>
  </si>
  <si>
    <t>jednoduché 1500 x 2600</t>
  </si>
  <si>
    <t>plocha k mytí celkem v m2</t>
  </si>
  <si>
    <t>jednoduchá 1160 x 1500</t>
  </si>
  <si>
    <t>jednoduché 1160 x 1500</t>
  </si>
  <si>
    <t>kastlíková 1550 x 2300</t>
  </si>
  <si>
    <t>kastlíková 1110 x 2140</t>
  </si>
  <si>
    <t>kastlíková 1160 x 2300</t>
  </si>
  <si>
    <t>kastlíková 1540 x 2300, 1540 x 2300, 1150 x 2300</t>
  </si>
  <si>
    <t>kastlíková 640 x 2840</t>
  </si>
  <si>
    <t>kastlíková 1110 x 1300</t>
  </si>
  <si>
    <t>jednoduchá 710 x 1330, 420 x 1330, 500 x 1330</t>
  </si>
  <si>
    <t>jednoduché 300 x 1300 2ks, 700 x 1300</t>
  </si>
  <si>
    <t>kastlíkové 1100 x 2000 2ks</t>
  </si>
  <si>
    <t>kastlíkové 1500 x 2000</t>
  </si>
  <si>
    <t>kastlíkové 1100 x 2000 2ks, 1100 x 2000</t>
  </si>
  <si>
    <t>kastlíkové 2000 x 3900</t>
  </si>
  <si>
    <t>kastlíkové 1500 x 2000 2ks</t>
  </si>
  <si>
    <t>kastlíkové 1100 x 1300</t>
  </si>
  <si>
    <t>jednoduché 500 x 1300</t>
  </si>
  <si>
    <t>jednoduché 700 x 1300, 500 x 1300 2ks</t>
  </si>
  <si>
    <t>kastlíkové 1100 x 2000</t>
  </si>
  <si>
    <t>kastlíkové 650 x 1200, 900 x 700, 650 x 700</t>
  </si>
  <si>
    <t>jednoduché 300 x 1000 2ks</t>
  </si>
  <si>
    <t>kastlíkové 1000 x 1300, 1000 x 600</t>
  </si>
  <si>
    <t>jednoduché 300 x 1110</t>
  </si>
  <si>
    <t>kastlíkové 700 x 2000, 700 x 900</t>
  </si>
  <si>
    <t>kastlíkové 600 x 2000, 900 x 700</t>
  </si>
  <si>
    <t>druh okna (dřevo)</t>
  </si>
  <si>
    <t>kastlíková 1100 x 2000</t>
  </si>
  <si>
    <t>kastlíková 500 x 1400 2ks, 300 x 1400</t>
  </si>
  <si>
    <t>kastlíková 500 x 1400 2ks</t>
  </si>
  <si>
    <t>kastlíková 1100 x 1200</t>
  </si>
  <si>
    <t>kastlíková 1110 x 2000</t>
  </si>
  <si>
    <t>kastlíková 1100 x 2000 2ks</t>
  </si>
  <si>
    <r>
      <rPr>
        <sz val="14"/>
        <color indexed="8"/>
        <rFont val="Calibri"/>
        <family val="2"/>
        <charset val="238"/>
      </rPr>
      <t xml:space="preserve">Kategorie </t>
    </r>
    <r>
      <rPr>
        <b/>
        <sz val="14"/>
        <color indexed="8"/>
        <rFont val="Calibri"/>
        <family val="2"/>
        <charset val="238"/>
      </rPr>
      <t>A</t>
    </r>
  </si>
  <si>
    <r>
      <rPr>
        <sz val="14"/>
        <color indexed="8"/>
        <rFont val="Calibri"/>
        <family val="2"/>
        <charset val="238"/>
      </rPr>
      <t xml:space="preserve">Kategorie </t>
    </r>
    <r>
      <rPr>
        <b/>
        <sz val="14"/>
        <color indexed="8"/>
        <rFont val="Calibri"/>
        <family val="2"/>
        <charset val="238"/>
      </rPr>
      <t>B</t>
    </r>
  </si>
  <si>
    <r>
      <rPr>
        <sz val="14"/>
        <color indexed="8"/>
        <rFont val="Calibri"/>
        <family val="2"/>
        <charset val="238"/>
      </rPr>
      <t xml:space="preserve">Kategorie </t>
    </r>
    <r>
      <rPr>
        <b/>
        <sz val="14"/>
        <color indexed="8"/>
        <rFont val="Calibri"/>
        <family val="2"/>
        <charset val="238"/>
      </rPr>
      <t>C</t>
    </r>
  </si>
  <si>
    <r>
      <rPr>
        <sz val="14"/>
        <color indexed="8"/>
        <rFont val="Calibri"/>
        <family val="2"/>
        <charset val="238"/>
      </rPr>
      <t xml:space="preserve">Kategorie </t>
    </r>
    <r>
      <rPr>
        <b/>
        <sz val="14"/>
        <color indexed="8"/>
        <rFont val="Calibri"/>
        <family val="2"/>
        <charset val="238"/>
      </rPr>
      <t>D</t>
    </r>
  </si>
  <si>
    <r>
      <rPr>
        <sz val="14"/>
        <color indexed="8"/>
        <rFont val="Calibri"/>
        <family val="2"/>
        <charset val="238"/>
      </rPr>
      <t xml:space="preserve">4x / rok </t>
    </r>
    <r>
      <rPr>
        <b/>
        <sz val="14"/>
        <color indexed="8"/>
        <rFont val="Calibri"/>
        <family val="2"/>
        <charset val="238"/>
      </rPr>
      <t xml:space="preserve">    E</t>
    </r>
  </si>
  <si>
    <t>okna+ostatní pros. plochy</t>
  </si>
  <si>
    <t>světla k mytí</t>
  </si>
  <si>
    <t>Úklid denně</t>
  </si>
  <si>
    <t>Úklid 2 x týdně</t>
  </si>
  <si>
    <t>Úklid 1 x týdně</t>
  </si>
  <si>
    <t>Úklid 1 x měsíčně</t>
  </si>
  <si>
    <t>Celková plocha měsíčního úklidu</t>
  </si>
  <si>
    <t>celková plocha denního úklidu</t>
  </si>
  <si>
    <t>Příloha č. 2 ZD 6</t>
  </si>
  <si>
    <t>FÚ pro Moravskoslezský kraj, ÚzP Ostrava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</si>
</sst>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8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0" xfId="0" applyFont="1" applyFill="1" applyBorder="1" applyAlignment="1"/>
    <xf numFmtId="0" fontId="1" fillId="0" borderId="22" xfId="0" applyFont="1" applyBorder="1"/>
    <xf numFmtId="0" fontId="0" fillId="0" borderId="18" xfId="0" applyBorder="1"/>
    <xf numFmtId="0" fontId="0" fillId="0" borderId="23" xfId="0" applyBorder="1"/>
    <xf numFmtId="0" fontId="1" fillId="0" borderId="13" xfId="0" applyFont="1" applyBorder="1"/>
    <xf numFmtId="49" fontId="0" fillId="0" borderId="8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17" xfId="0" applyBorder="1"/>
    <xf numFmtId="0" fontId="0" fillId="0" borderId="23" xfId="0" applyFont="1" applyFill="1" applyBorder="1" applyAlignment="1">
      <alignment horizontal="center"/>
    </xf>
    <xf numFmtId="0" fontId="6" fillId="0" borderId="4" xfId="0" applyFont="1" applyBorder="1"/>
    <xf numFmtId="0" fontId="7" fillId="0" borderId="10" xfId="0" applyFont="1" applyFill="1" applyBorder="1" applyAlignment="1">
      <alignment horizontal="center"/>
    </xf>
    <xf numFmtId="0" fontId="3" fillId="4" borderId="12" xfId="0" applyFont="1" applyFill="1" applyBorder="1" applyAlignment="1">
      <alignment vertical="center"/>
    </xf>
    <xf numFmtId="0" fontId="1" fillId="0" borderId="12" xfId="0" applyFont="1" applyBorder="1"/>
    <xf numFmtId="0" fontId="2" fillId="5" borderId="9" xfId="0" applyFont="1" applyFill="1" applyBorder="1"/>
    <xf numFmtId="0" fontId="0" fillId="5" borderId="12" xfId="0" applyFill="1" applyBorder="1" applyAlignment="1"/>
    <xf numFmtId="0" fontId="2" fillId="5" borderId="1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horizontal="center"/>
    </xf>
    <xf numFmtId="4" fontId="0" fillId="0" borderId="0" xfId="0" applyNumberFormat="1"/>
    <xf numFmtId="0" fontId="0" fillId="0" borderId="0" xfId="0" applyBorder="1" applyAlignment="1">
      <alignment horizontal="center" vertical="center"/>
    </xf>
    <xf numFmtId="0" fontId="3" fillId="4" borderId="9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21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3" fillId="9" borderId="10" xfId="0" applyFont="1" applyFill="1" applyBorder="1" applyAlignment="1">
      <alignment horizontal="center"/>
    </xf>
    <xf numFmtId="4" fontId="3" fillId="9" borderId="10" xfId="0" applyNumberFormat="1" applyFont="1" applyFill="1" applyBorder="1" applyAlignment="1">
      <alignment horizontal="center"/>
    </xf>
    <xf numFmtId="0" fontId="0" fillId="3" borderId="12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9" xfId="0" applyFont="1" applyFill="1" applyBorder="1" applyAlignment="1"/>
    <xf numFmtId="0" fontId="0" fillId="7" borderId="12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6" fillId="0" borderId="7" xfId="0" applyFont="1" applyBorder="1"/>
    <xf numFmtId="0" fontId="2" fillId="2" borderId="9" xfId="0" applyFont="1" applyFill="1" applyBorder="1" applyAlignment="1"/>
    <xf numFmtId="0" fontId="0" fillId="2" borderId="12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1" fillId="5" borderId="9" xfId="0" applyFont="1" applyFill="1" applyBorder="1" applyAlignment="1">
      <alignment vertical="center"/>
    </xf>
    <xf numFmtId="0" fontId="9" fillId="5" borderId="13" xfId="0" applyFont="1" applyFill="1" applyBorder="1" applyAlignment="1">
      <alignment vertical="center"/>
    </xf>
    <xf numFmtId="2" fontId="0" fillId="0" borderId="0" xfId="0" applyNumberFormat="1"/>
    <xf numFmtId="2" fontId="0" fillId="0" borderId="11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0" fillId="0" borderId="2" xfId="0" applyBorder="1" applyAlignment="1">
      <alignment horizontal="center"/>
    </xf>
    <xf numFmtId="0" fontId="12" fillId="0" borderId="2" xfId="0" applyFont="1" applyBorder="1"/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0" xfId="0" applyFill="1" applyBorder="1"/>
    <xf numFmtId="0" fontId="5" fillId="10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1" xfId="0" applyFill="1" applyBorder="1"/>
    <xf numFmtId="0" fontId="0" fillId="10" borderId="13" xfId="0" applyFill="1" applyBorder="1"/>
    <xf numFmtId="0" fontId="2" fillId="10" borderId="1" xfId="0" applyFont="1" applyFill="1" applyBorder="1" applyAlignment="1">
      <alignment horizontal="right"/>
    </xf>
    <xf numFmtId="0" fontId="2" fillId="10" borderId="9" xfId="0" applyFont="1" applyFill="1" applyBorder="1" applyAlignment="1">
      <alignment horizontal="right"/>
    </xf>
    <xf numFmtId="0" fontId="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0" fontId="0" fillId="0" borderId="14" xfId="0" applyFill="1" applyBorder="1"/>
    <xf numFmtId="2" fontId="0" fillId="0" borderId="10" xfId="0" applyNumberFormat="1" applyFill="1" applyBorder="1" applyAlignment="1">
      <alignment horizontal="center"/>
    </xf>
    <xf numFmtId="0" fontId="0" fillId="0" borderId="10" xfId="0" applyFill="1" applyBorder="1"/>
    <xf numFmtId="0" fontId="0" fillId="0" borderId="23" xfId="0" applyFill="1" applyBorder="1"/>
    <xf numFmtId="49" fontId="0" fillId="0" borderId="8" xfId="0" applyNumberFormat="1" applyFill="1" applyBorder="1" applyAlignment="1">
      <alignment horizontal="center"/>
    </xf>
    <xf numFmtId="0" fontId="0" fillId="0" borderId="8" xfId="0" applyFill="1" applyBorder="1"/>
    <xf numFmtId="0" fontId="9" fillId="0" borderId="2" xfId="0" applyFont="1" applyBorder="1"/>
    <xf numFmtId="2" fontId="0" fillId="0" borderId="18" xfId="0" applyNumberFormat="1" applyBorder="1"/>
    <xf numFmtId="2" fontId="0" fillId="0" borderId="2" xfId="0" applyNumberFormat="1" applyBorder="1" applyAlignment="1">
      <alignment horizontal="center"/>
    </xf>
    <xf numFmtId="0" fontId="1" fillId="0" borderId="6" xfId="0" applyFont="1" applyBorder="1"/>
    <xf numFmtId="0" fontId="0" fillId="0" borderId="29" xfId="0" applyBorder="1"/>
    <xf numFmtId="0" fontId="9" fillId="4" borderId="6" xfId="0" applyFont="1" applyFill="1" applyBorder="1" applyAlignment="1">
      <alignment horizontal="center" vertical="center"/>
    </xf>
    <xf numFmtId="0" fontId="9" fillId="0" borderId="6" xfId="0" applyFont="1" applyBorder="1"/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Border="1"/>
    <xf numFmtId="0" fontId="0" fillId="0" borderId="16" xfId="0" applyBorder="1"/>
    <xf numFmtId="4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4" fontId="3" fillId="5" borderId="11" xfId="0" applyNumberFormat="1" applyFont="1" applyFill="1" applyBorder="1" applyAlignment="1">
      <alignment horizontal="center"/>
    </xf>
    <xf numFmtId="4" fontId="3" fillId="6" borderId="10" xfId="0" applyNumberFormat="1" applyFont="1" applyFill="1" applyBorder="1" applyAlignment="1">
      <alignment horizontal="center"/>
    </xf>
    <xf numFmtId="2" fontId="3" fillId="7" borderId="10" xfId="0" applyNumberFormat="1" applyFont="1" applyFill="1" applyBorder="1" applyAlignment="1">
      <alignment horizontal="center"/>
    </xf>
    <xf numFmtId="4" fontId="3" fillId="8" borderId="10" xfId="0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6" xfId="0" applyBorder="1"/>
    <xf numFmtId="0" fontId="0" fillId="0" borderId="30" xfId="0" applyBorder="1"/>
    <xf numFmtId="0" fontId="0" fillId="0" borderId="31" xfId="0" applyBorder="1"/>
    <xf numFmtId="49" fontId="0" fillId="0" borderId="32" xfId="0" applyNumberFormat="1" applyBorder="1" applyAlignment="1">
      <alignment horizontal="center"/>
    </xf>
    <xf numFmtId="0" fontId="0" fillId="0" borderId="32" xfId="0" applyBorder="1"/>
    <xf numFmtId="0" fontId="0" fillId="0" borderId="33" xfId="0" applyBorder="1"/>
    <xf numFmtId="2" fontId="0" fillId="0" borderId="34" xfId="0" applyNumberFormat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9" fontId="0" fillId="0" borderId="28" xfId="0" applyNumberFormat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8" xfId="0" applyBorder="1"/>
    <xf numFmtId="0" fontId="0" fillId="0" borderId="41" xfId="0" applyFont="1" applyFill="1" applyBorder="1" applyAlignment="1">
      <alignment horizontal="center"/>
    </xf>
    <xf numFmtId="0" fontId="0" fillId="0" borderId="43" xfId="0" applyBorder="1"/>
    <xf numFmtId="0" fontId="0" fillId="0" borderId="35" xfId="0" applyFon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6" fillId="0" borderId="40" xfId="0" applyFont="1" applyBorder="1"/>
    <xf numFmtId="49" fontId="0" fillId="0" borderId="44" xfId="0" applyNumberFormat="1" applyBorder="1" applyAlignment="1">
      <alignment horizontal="center"/>
    </xf>
    <xf numFmtId="0" fontId="0" fillId="0" borderId="44" xfId="0" applyBorder="1"/>
    <xf numFmtId="0" fontId="0" fillId="0" borderId="45" xfId="0" applyBorder="1"/>
    <xf numFmtId="2" fontId="0" fillId="0" borderId="1" xfId="0" applyNumberFormat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46" xfId="0" applyBorder="1"/>
    <xf numFmtId="0" fontId="6" fillId="0" borderId="5" xfId="0" applyFont="1" applyBorder="1"/>
    <xf numFmtId="0" fontId="6" fillId="0" borderId="3" xfId="0" applyFont="1" applyBorder="1"/>
    <xf numFmtId="49" fontId="0" fillId="0" borderId="47" xfId="0" applyNumberFormat="1" applyBorder="1" applyAlignment="1">
      <alignment horizontal="center"/>
    </xf>
    <xf numFmtId="0" fontId="0" fillId="0" borderId="47" xfId="0" applyBorder="1"/>
    <xf numFmtId="0" fontId="0" fillId="0" borderId="19" xfId="0" applyBorder="1"/>
    <xf numFmtId="0" fontId="6" fillId="0" borderId="43" xfId="0" applyFont="1" applyBorder="1"/>
    <xf numFmtId="0" fontId="0" fillId="0" borderId="11" xfId="0" applyBorder="1"/>
    <xf numFmtId="0" fontId="7" fillId="0" borderId="49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center"/>
    </xf>
    <xf numFmtId="0" fontId="7" fillId="0" borderId="51" xfId="0" applyFont="1" applyFill="1" applyBorder="1" applyAlignment="1">
      <alignment horizontal="center"/>
    </xf>
    <xf numFmtId="0" fontId="0" fillId="0" borderId="52" xfId="0" applyBorder="1"/>
    <xf numFmtId="0" fontId="2" fillId="10" borderId="21" xfId="0" applyFont="1" applyFill="1" applyBorder="1" applyAlignment="1">
      <alignment horizontal="right"/>
    </xf>
    <xf numFmtId="0" fontId="9" fillId="4" borderId="47" xfId="0" applyFont="1" applyFill="1" applyBorder="1" applyAlignment="1">
      <alignment horizontal="center" vertical="center"/>
    </xf>
    <xf numFmtId="0" fontId="9" fillId="0" borderId="47" xfId="0" applyFont="1" applyBorder="1"/>
    <xf numFmtId="2" fontId="9" fillId="0" borderId="48" xfId="0" applyNumberFormat="1" applyFont="1" applyBorder="1" applyAlignment="1">
      <alignment horizontal="center"/>
    </xf>
    <xf numFmtId="2" fontId="0" fillId="0" borderId="46" xfId="0" applyNumberFormat="1" applyBorder="1" applyAlignment="1">
      <alignment horizontal="center"/>
    </xf>
    <xf numFmtId="0" fontId="9" fillId="0" borderId="26" xfId="0" applyFont="1" applyBorder="1"/>
    <xf numFmtId="0" fontId="0" fillId="0" borderId="27" xfId="0" applyBorder="1"/>
    <xf numFmtId="0" fontId="9" fillId="0" borderId="11" xfId="0" applyFont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" fillId="0" borderId="26" xfId="0" applyFont="1" applyBorder="1"/>
    <xf numFmtId="0" fontId="2" fillId="9" borderId="9" xfId="0" applyFont="1" applyFill="1" applyBorder="1" applyAlignment="1"/>
    <xf numFmtId="0" fontId="0" fillId="9" borderId="12" xfId="0" applyFill="1" applyBorder="1" applyAlignment="1"/>
    <xf numFmtId="0" fontId="0" fillId="9" borderId="1" xfId="0" applyFill="1" applyBorder="1" applyAlignment="1"/>
    <xf numFmtId="0" fontId="4" fillId="9" borderId="1" xfId="0" applyFont="1" applyFill="1" applyBorder="1" applyAlignment="1">
      <alignment horizontal="center"/>
    </xf>
    <xf numFmtId="0" fontId="6" fillId="0" borderId="32" xfId="0" applyFont="1" applyBorder="1"/>
    <xf numFmtId="0" fontId="9" fillId="0" borderId="32" xfId="0" applyFont="1" applyBorder="1"/>
    <xf numFmtId="2" fontId="0" fillId="0" borderId="32" xfId="0" applyNumberFormat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6" fillId="0" borderId="28" xfId="0" applyFont="1" applyBorder="1"/>
    <xf numFmtId="0" fontId="9" fillId="0" borderId="28" xfId="0" applyFont="1" applyBorder="1"/>
    <xf numFmtId="2" fontId="0" fillId="0" borderId="28" xfId="0" applyNumberFormat="1" applyBorder="1" applyAlignment="1">
      <alignment horizontal="center"/>
    </xf>
    <xf numFmtId="0" fontId="15" fillId="0" borderId="28" xfId="0" applyFont="1" applyFill="1" applyBorder="1" applyAlignment="1">
      <alignment horizontal="center"/>
    </xf>
    <xf numFmtId="0" fontId="6" fillId="0" borderId="44" xfId="0" applyFont="1" applyBorder="1"/>
    <xf numFmtId="0" fontId="9" fillId="0" borderId="44" xfId="0" applyFont="1" applyBorder="1"/>
    <xf numFmtId="2" fontId="0" fillId="0" borderId="44" xfId="0" applyNumberFormat="1" applyBorder="1" applyAlignment="1">
      <alignment horizontal="center"/>
    </xf>
    <xf numFmtId="0" fontId="15" fillId="0" borderId="44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left" vertical="center"/>
    </xf>
    <xf numFmtId="2" fontId="9" fillId="0" borderId="53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4" borderId="32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left" vertical="center"/>
    </xf>
    <xf numFmtId="2" fontId="9" fillId="0" borderId="46" xfId="0" applyNumberFormat="1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54" xfId="0" applyFont="1" applyBorder="1"/>
    <xf numFmtId="0" fontId="1" fillId="0" borderId="32" xfId="0" applyFont="1" applyBorder="1"/>
    <xf numFmtId="2" fontId="0" fillId="0" borderId="23" xfId="0" applyNumberFormat="1" applyBorder="1"/>
    <xf numFmtId="2" fontId="0" fillId="0" borderId="35" xfId="0" applyNumberFormat="1" applyBorder="1"/>
    <xf numFmtId="2" fontId="0" fillId="0" borderId="23" xfId="0" applyNumberFormat="1" applyFill="1" applyBorder="1"/>
    <xf numFmtId="2" fontId="0" fillId="0" borderId="41" xfId="0" applyNumberFormat="1" applyBorder="1"/>
    <xf numFmtId="2" fontId="1" fillId="5" borderId="13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2" xfId="0" applyNumberFormat="1" applyFont="1" applyBorder="1"/>
    <xf numFmtId="2" fontId="0" fillId="0" borderId="13" xfId="0" applyNumberFormat="1" applyBorder="1"/>
    <xf numFmtId="2" fontId="0" fillId="0" borderId="1" xfId="0" applyNumberFormat="1" applyBorder="1"/>
    <xf numFmtId="2" fontId="0" fillId="0" borderId="11" xfId="0" applyNumberFormat="1" applyBorder="1"/>
    <xf numFmtId="2" fontId="0" fillId="0" borderId="19" xfId="0" applyNumberFormat="1" applyBorder="1"/>
    <xf numFmtId="2" fontId="0" fillId="0" borderId="10" xfId="0" applyNumberFormat="1" applyBorder="1"/>
    <xf numFmtId="2" fontId="0" fillId="0" borderId="17" xfId="0" applyNumberFormat="1" applyBorder="1"/>
    <xf numFmtId="2" fontId="0" fillId="0" borderId="34" xfId="0" applyNumberFormat="1" applyBorder="1"/>
    <xf numFmtId="2" fontId="0" fillId="0" borderId="16" xfId="0" applyNumberFormat="1" applyBorder="1"/>
    <xf numFmtId="2" fontId="9" fillId="0" borderId="26" xfId="0" applyNumberFormat="1" applyFont="1" applyBorder="1"/>
    <xf numFmtId="2" fontId="9" fillId="0" borderId="54" xfId="0" applyNumberFormat="1" applyFont="1" applyBorder="1"/>
    <xf numFmtId="2" fontId="0" fillId="0" borderId="27" xfId="0" applyNumberFormat="1" applyBorder="1"/>
    <xf numFmtId="2" fontId="0" fillId="0" borderId="2" xfId="0" applyNumberFormat="1" applyBorder="1"/>
    <xf numFmtId="2" fontId="0" fillId="0" borderId="32" xfId="0" applyNumberFormat="1" applyBorder="1"/>
    <xf numFmtId="2" fontId="0" fillId="0" borderId="44" xfId="0" applyNumberFormat="1" applyBorder="1"/>
    <xf numFmtId="2" fontId="0" fillId="0" borderId="28" xfId="0" applyNumberFormat="1" applyBorder="1"/>
    <xf numFmtId="0" fontId="9" fillId="0" borderId="26" xfId="0" applyFont="1" applyBorder="1" applyAlignment="1">
      <alignment wrapText="1"/>
    </xf>
    <xf numFmtId="0" fontId="0" fillId="0" borderId="34" xfId="0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3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4" xfId="0" applyBorder="1"/>
    <xf numFmtId="0" fontId="3" fillId="0" borderId="1" xfId="0" applyFont="1" applyBorder="1" applyAlignment="1">
      <alignment horizontal="center"/>
    </xf>
    <xf numFmtId="0" fontId="0" fillId="0" borderId="55" xfId="0" applyBorder="1"/>
    <xf numFmtId="0" fontId="0" fillId="0" borderId="29" xfId="0" applyBorder="1" applyAlignment="1">
      <alignment horizontal="center"/>
    </xf>
    <xf numFmtId="0" fontId="3" fillId="5" borderId="11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0" fontId="3" fillId="8" borderId="10" xfId="0" applyFont="1" applyFill="1" applyBorder="1" applyAlignment="1">
      <alignment horizontal="left"/>
    </xf>
    <xf numFmtId="0" fontId="3" fillId="9" borderId="10" xfId="0" applyFont="1" applyFill="1" applyBorder="1" applyAlignment="1">
      <alignment horizontal="left"/>
    </xf>
    <xf numFmtId="2" fontId="2" fillId="9" borderId="1" xfId="0" applyNumberFormat="1" applyFont="1" applyFill="1" applyBorder="1" applyAlignment="1">
      <alignment horizontal="center"/>
    </xf>
    <xf numFmtId="0" fontId="18" fillId="10" borderId="10" xfId="0" applyFont="1" applyFill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2" fontId="1" fillId="3" borderId="9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4" fontId="12" fillId="0" borderId="25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10" borderId="1" xfId="0" applyFont="1" applyFill="1" applyBorder="1" applyAlignment="1">
      <alignment horizontal="right"/>
    </xf>
    <xf numFmtId="0" fontId="1" fillId="10" borderId="21" xfId="0" applyFont="1" applyFill="1" applyBorder="1" applyAlignment="1">
      <alignment horizontal="right"/>
    </xf>
    <xf numFmtId="0" fontId="19" fillId="0" borderId="0" xfId="0" applyFont="1"/>
    <xf numFmtId="0" fontId="1" fillId="3" borderId="9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7" borderId="9" xfId="0" applyFont="1" applyFill="1" applyBorder="1" applyAlignment="1">
      <alignment vertical="center"/>
    </xf>
    <xf numFmtId="0" fontId="1" fillId="7" borderId="1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9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  <xf numFmtId="0" fontId="0" fillId="10" borderId="0" xfId="0" applyFill="1" applyBorder="1"/>
    <xf numFmtId="0" fontId="0" fillId="0" borderId="0" xfId="0" applyFont="1"/>
    <xf numFmtId="0" fontId="20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O172"/>
  <sheetViews>
    <sheetView tabSelected="1" view="pageLayout" topLeftCell="A40" zoomScaleNormal="100" workbookViewId="0">
      <selection activeCell="D5" sqref="D5"/>
    </sheetView>
  </sheetViews>
  <sheetFormatPr defaultRowHeight="15" x14ac:dyDescent="0.25"/>
  <cols>
    <col min="1" max="1" width="2.85546875" customWidth="1"/>
    <col min="2" max="2" width="5.7109375" customWidth="1"/>
    <col min="3" max="3" width="16" customWidth="1"/>
    <col min="4" max="4" width="30.28515625" customWidth="1"/>
    <col min="5" max="5" width="14.140625" customWidth="1"/>
    <col min="6" max="7" width="12.140625" customWidth="1"/>
    <col min="8" max="8" width="23.85546875" bestFit="1" customWidth="1"/>
    <col min="9" max="9" width="15.28515625" customWidth="1"/>
    <col min="11" max="11" width="13.42578125" customWidth="1"/>
    <col min="12" max="12" width="14.5703125" customWidth="1"/>
    <col min="13" max="13" width="6.85546875" customWidth="1"/>
    <col min="14" max="14" width="12.85546875" bestFit="1" customWidth="1"/>
  </cols>
  <sheetData>
    <row r="1" spans="2:13" ht="17.25" x14ac:dyDescent="0.3">
      <c r="B1" s="284" t="s">
        <v>99</v>
      </c>
      <c r="C1" s="82"/>
      <c r="G1" s="285" t="s">
        <v>222</v>
      </c>
      <c r="L1" s="272" t="s">
        <v>221</v>
      </c>
    </row>
    <row r="2" spans="2:13" ht="15.75" thickBot="1" x14ac:dyDescent="0.3"/>
    <row r="3" spans="2:13" ht="39.950000000000003" customHeight="1" thickBot="1" x14ac:dyDescent="0.3">
      <c r="B3" s="93" t="s">
        <v>101</v>
      </c>
      <c r="C3" s="95" t="s">
        <v>7</v>
      </c>
      <c r="D3" s="94" t="s">
        <v>1</v>
      </c>
      <c r="E3" s="94" t="s">
        <v>2</v>
      </c>
      <c r="F3" s="94" t="s">
        <v>3</v>
      </c>
      <c r="G3" s="96" t="s">
        <v>0</v>
      </c>
      <c r="H3" s="92" t="s">
        <v>201</v>
      </c>
      <c r="I3" s="92" t="s">
        <v>175</v>
      </c>
      <c r="J3" s="92" t="s">
        <v>15</v>
      </c>
      <c r="K3" s="92" t="s">
        <v>14</v>
      </c>
      <c r="L3" s="92" t="s">
        <v>16</v>
      </c>
      <c r="M3" s="92" t="s">
        <v>14</v>
      </c>
    </row>
    <row r="4" spans="2:13" ht="15.75" thickBot="1" x14ac:dyDescent="0.3">
      <c r="B4" s="7"/>
      <c r="C4" s="12"/>
      <c r="D4" s="12"/>
      <c r="E4" s="12"/>
      <c r="F4" s="44"/>
      <c r="G4" s="44"/>
      <c r="H4" s="44"/>
      <c r="I4" s="44"/>
      <c r="J4" s="44"/>
      <c r="K4" s="12"/>
      <c r="L4" s="12"/>
      <c r="M4" s="44"/>
    </row>
    <row r="5" spans="2:13" ht="15.75" thickBot="1" x14ac:dyDescent="0.3">
      <c r="B5" s="65" t="s">
        <v>10</v>
      </c>
      <c r="C5" s="66"/>
      <c r="D5" s="8"/>
      <c r="E5" s="9"/>
      <c r="F5" s="44"/>
      <c r="G5" s="26"/>
      <c r="H5" s="9"/>
      <c r="I5" s="13"/>
      <c r="J5" s="8"/>
      <c r="K5" s="8"/>
      <c r="L5" s="9"/>
      <c r="M5" s="9"/>
    </row>
    <row r="6" spans="2:13" ht="19.5" thickBot="1" x14ac:dyDescent="0.3">
      <c r="B6" s="42"/>
      <c r="C6" s="33"/>
      <c r="D6" s="34"/>
      <c r="E6" s="34"/>
      <c r="F6" s="34"/>
      <c r="G6" s="34"/>
      <c r="H6" s="34"/>
      <c r="I6" s="34"/>
      <c r="J6" s="34"/>
      <c r="K6" s="34"/>
      <c r="L6" s="34"/>
      <c r="M6" s="24"/>
    </row>
    <row r="7" spans="2:13" x14ac:dyDescent="0.25">
      <c r="B7" s="2" t="s">
        <v>102</v>
      </c>
      <c r="C7" s="25" t="s">
        <v>23</v>
      </c>
      <c r="D7" s="4" t="s">
        <v>26</v>
      </c>
      <c r="E7" s="16" t="s">
        <v>24</v>
      </c>
      <c r="F7" s="68">
        <v>17.100000000000001</v>
      </c>
      <c r="G7" s="30" t="s">
        <v>8</v>
      </c>
      <c r="H7" s="10" t="s">
        <v>174</v>
      </c>
      <c r="I7" s="220">
        <v>7.8</v>
      </c>
      <c r="J7" s="10"/>
      <c r="K7" s="22"/>
      <c r="L7" s="23"/>
      <c r="M7" s="23"/>
    </row>
    <row r="8" spans="2:13" x14ac:dyDescent="0.25">
      <c r="B8" s="249" t="s">
        <v>102</v>
      </c>
      <c r="C8" s="25" t="s">
        <v>100</v>
      </c>
      <c r="D8" s="4" t="s">
        <v>28</v>
      </c>
      <c r="E8" s="16" t="s">
        <v>116</v>
      </c>
      <c r="F8" s="141">
        <v>62</v>
      </c>
      <c r="G8" s="30" t="s">
        <v>8</v>
      </c>
      <c r="H8" s="10"/>
      <c r="I8" s="220"/>
      <c r="J8" s="10"/>
      <c r="K8" s="23"/>
      <c r="L8" s="23"/>
      <c r="M8" s="23"/>
    </row>
    <row r="9" spans="2:13" x14ac:dyDescent="0.25">
      <c r="B9" s="249" t="s">
        <v>102</v>
      </c>
      <c r="C9" s="25" t="s">
        <v>29</v>
      </c>
      <c r="D9" s="4" t="s">
        <v>107</v>
      </c>
      <c r="E9" s="15" t="s">
        <v>24</v>
      </c>
      <c r="F9" s="64">
        <v>6.5</v>
      </c>
      <c r="G9" s="30" t="s">
        <v>8</v>
      </c>
      <c r="H9" s="10" t="s">
        <v>177</v>
      </c>
      <c r="I9" s="220">
        <v>3.48</v>
      </c>
      <c r="J9" s="10"/>
      <c r="K9" s="23"/>
      <c r="L9" s="23"/>
      <c r="M9" s="23"/>
    </row>
    <row r="10" spans="2:13" ht="15.75" x14ac:dyDescent="0.25">
      <c r="B10" s="3" t="s">
        <v>102</v>
      </c>
      <c r="C10" s="28" t="s">
        <v>103</v>
      </c>
      <c r="D10" s="1" t="s">
        <v>108</v>
      </c>
      <c r="E10" s="15" t="s">
        <v>24</v>
      </c>
      <c r="F10" s="64">
        <v>2.7</v>
      </c>
      <c r="G10" s="32" t="s">
        <v>8</v>
      </c>
      <c r="H10" s="10"/>
      <c r="I10" s="220"/>
      <c r="J10" s="10"/>
      <c r="K10" s="23"/>
      <c r="L10" s="112"/>
      <c r="M10" s="10"/>
    </row>
    <row r="11" spans="2:13" x14ac:dyDescent="0.25">
      <c r="B11" s="3" t="s">
        <v>102</v>
      </c>
      <c r="C11" s="25" t="s">
        <v>33</v>
      </c>
      <c r="D11" s="1" t="s">
        <v>109</v>
      </c>
      <c r="E11" s="16" t="s">
        <v>116</v>
      </c>
      <c r="F11" s="64">
        <v>13</v>
      </c>
      <c r="G11" s="30" t="s">
        <v>8</v>
      </c>
      <c r="H11" s="10" t="s">
        <v>180</v>
      </c>
      <c r="I11" s="220">
        <v>10.67</v>
      </c>
      <c r="J11" s="10"/>
      <c r="K11" s="23"/>
      <c r="L11" s="118"/>
      <c r="M11" s="23"/>
    </row>
    <row r="12" spans="2:13" ht="15.75" x14ac:dyDescent="0.25">
      <c r="B12" s="3" t="s">
        <v>102</v>
      </c>
      <c r="C12" s="25" t="s">
        <v>35</v>
      </c>
      <c r="D12" s="1" t="s">
        <v>110</v>
      </c>
      <c r="E12" s="16" t="s">
        <v>24</v>
      </c>
      <c r="F12" s="64">
        <v>10.8</v>
      </c>
      <c r="G12" s="32" t="s">
        <v>8</v>
      </c>
      <c r="H12" s="10"/>
      <c r="I12" s="220"/>
      <c r="J12" s="10"/>
      <c r="K12" s="23"/>
      <c r="L12" s="10"/>
      <c r="M12" s="10"/>
    </row>
    <row r="13" spans="2:13" x14ac:dyDescent="0.25">
      <c r="B13" s="249" t="s">
        <v>102</v>
      </c>
      <c r="C13" s="25" t="s">
        <v>40</v>
      </c>
      <c r="D13" s="1" t="s">
        <v>111</v>
      </c>
      <c r="E13" s="16" t="s">
        <v>24</v>
      </c>
      <c r="F13" s="64">
        <v>8</v>
      </c>
      <c r="G13" s="30" t="s">
        <v>8</v>
      </c>
      <c r="H13" s="10"/>
      <c r="I13" s="220"/>
      <c r="J13" s="10"/>
      <c r="K13" s="23"/>
      <c r="L13" s="23"/>
      <c r="M13" s="23"/>
    </row>
    <row r="14" spans="2:13" ht="15.75" x14ac:dyDescent="0.25">
      <c r="B14" s="3" t="s">
        <v>102</v>
      </c>
      <c r="C14" s="25" t="s">
        <v>43</v>
      </c>
      <c r="D14" s="1" t="s">
        <v>112</v>
      </c>
      <c r="E14" s="16" t="s">
        <v>24</v>
      </c>
      <c r="F14" s="64">
        <v>1.5</v>
      </c>
      <c r="G14" s="32" t="s">
        <v>8</v>
      </c>
      <c r="H14" s="10"/>
      <c r="I14" s="220"/>
      <c r="J14" s="10"/>
      <c r="K14" s="23"/>
      <c r="L14" s="23"/>
      <c r="M14" s="23"/>
    </row>
    <row r="15" spans="2:13" x14ac:dyDescent="0.25">
      <c r="B15" s="3" t="s">
        <v>102</v>
      </c>
      <c r="C15" s="25" t="s">
        <v>44</v>
      </c>
      <c r="D15" s="1" t="s">
        <v>76</v>
      </c>
      <c r="E15" s="16" t="s">
        <v>24</v>
      </c>
      <c r="F15" s="64">
        <v>1.5</v>
      </c>
      <c r="G15" s="30" t="s">
        <v>8</v>
      </c>
      <c r="H15" s="10" t="s">
        <v>180</v>
      </c>
      <c r="I15" s="220">
        <v>10.67</v>
      </c>
      <c r="J15" s="10"/>
      <c r="K15" s="23"/>
      <c r="L15" s="23"/>
      <c r="M15" s="23"/>
    </row>
    <row r="16" spans="2:13" ht="15.75" x14ac:dyDescent="0.25">
      <c r="B16" s="3" t="s">
        <v>102</v>
      </c>
      <c r="C16" s="25" t="s">
        <v>48</v>
      </c>
      <c r="D16" s="1" t="s">
        <v>113</v>
      </c>
      <c r="E16" s="16" t="s">
        <v>116</v>
      </c>
      <c r="F16" s="64">
        <v>6.6</v>
      </c>
      <c r="G16" s="32" t="s">
        <v>8</v>
      </c>
      <c r="H16" s="10"/>
      <c r="I16" s="220"/>
      <c r="J16" s="10"/>
      <c r="K16" s="23"/>
      <c r="L16" s="23"/>
      <c r="M16" s="23"/>
    </row>
    <row r="17" spans="2:13" x14ac:dyDescent="0.25">
      <c r="B17" s="3" t="s">
        <v>102</v>
      </c>
      <c r="C17" s="25" t="s">
        <v>49</v>
      </c>
      <c r="D17" s="1" t="s">
        <v>114</v>
      </c>
      <c r="E17" s="16" t="s">
        <v>24</v>
      </c>
      <c r="F17" s="64">
        <v>17.600000000000001</v>
      </c>
      <c r="G17" s="30" t="s">
        <v>8</v>
      </c>
      <c r="H17" s="10" t="s">
        <v>174</v>
      </c>
      <c r="I17" s="220">
        <v>7.8</v>
      </c>
      <c r="J17" s="10"/>
      <c r="K17" s="23"/>
      <c r="L17" s="23"/>
      <c r="M17" s="23"/>
    </row>
    <row r="18" spans="2:13" ht="30.75" thickBot="1" x14ac:dyDescent="0.3">
      <c r="B18" s="163" t="s">
        <v>102</v>
      </c>
      <c r="C18" s="146" t="s">
        <v>51</v>
      </c>
      <c r="D18" s="147" t="s">
        <v>115</v>
      </c>
      <c r="E18" s="148" t="s">
        <v>24</v>
      </c>
      <c r="F18" s="149">
        <v>5.2</v>
      </c>
      <c r="G18" s="150" t="s">
        <v>8</v>
      </c>
      <c r="H18" s="244" t="s">
        <v>184</v>
      </c>
      <c r="I18" s="221">
        <v>4.34</v>
      </c>
      <c r="J18" s="151"/>
      <c r="K18" s="152"/>
      <c r="L18" s="152"/>
      <c r="M18" s="152"/>
    </row>
    <row r="19" spans="2:13" ht="15.75" x14ac:dyDescent="0.25">
      <c r="B19" s="3" t="s">
        <v>104</v>
      </c>
      <c r="C19" s="142" t="s">
        <v>52</v>
      </c>
      <c r="D19" s="143" t="s">
        <v>26</v>
      </c>
      <c r="E19" s="144" t="s">
        <v>24</v>
      </c>
      <c r="F19" s="141">
        <v>17.100000000000001</v>
      </c>
      <c r="G19" s="99" t="s">
        <v>8</v>
      </c>
      <c r="H19" s="29" t="s">
        <v>174</v>
      </c>
      <c r="I19" s="220">
        <v>7.8</v>
      </c>
      <c r="J19" s="29"/>
      <c r="K19" s="23"/>
      <c r="L19" s="23"/>
      <c r="M19" s="23"/>
    </row>
    <row r="20" spans="2:13" x14ac:dyDescent="0.25">
      <c r="B20" s="3" t="s">
        <v>104</v>
      </c>
      <c r="C20" s="106" t="s">
        <v>53</v>
      </c>
      <c r="D20" s="107" t="s">
        <v>28</v>
      </c>
      <c r="E20" s="102" t="s">
        <v>116</v>
      </c>
      <c r="F20" s="103">
        <v>62.2</v>
      </c>
      <c r="G20" s="30" t="s">
        <v>8</v>
      </c>
      <c r="H20" s="104"/>
      <c r="I20" s="222"/>
      <c r="J20" s="104"/>
      <c r="K20" s="105"/>
      <c r="L20" s="105"/>
      <c r="M20" s="23"/>
    </row>
    <row r="21" spans="2:13" ht="30" x14ac:dyDescent="0.25">
      <c r="B21" s="3" t="s">
        <v>104</v>
      </c>
      <c r="C21" s="100" t="s">
        <v>54</v>
      </c>
      <c r="D21" s="101" t="s">
        <v>117</v>
      </c>
      <c r="E21" s="102" t="s">
        <v>24</v>
      </c>
      <c r="F21" s="103">
        <v>8.1</v>
      </c>
      <c r="G21" s="30" t="s">
        <v>8</v>
      </c>
      <c r="H21" s="245" t="s">
        <v>185</v>
      </c>
      <c r="I21" s="222">
        <v>3.38</v>
      </c>
      <c r="J21" s="104"/>
      <c r="K21" s="105"/>
      <c r="L21" s="105"/>
      <c r="M21" s="23"/>
    </row>
    <row r="22" spans="2:13" x14ac:dyDescent="0.25">
      <c r="B22" s="3" t="s">
        <v>104</v>
      </c>
      <c r="C22" s="25" t="s">
        <v>67</v>
      </c>
      <c r="D22" s="1" t="s">
        <v>76</v>
      </c>
      <c r="E22" s="16" t="s">
        <v>24</v>
      </c>
      <c r="F22" s="64">
        <v>1.5</v>
      </c>
      <c r="G22" s="30" t="s">
        <v>8</v>
      </c>
      <c r="H22" s="10" t="s">
        <v>192</v>
      </c>
      <c r="I22" s="220">
        <v>1.3</v>
      </c>
      <c r="J22" s="10"/>
      <c r="K22" s="23"/>
      <c r="L22" s="23"/>
      <c r="M22" s="23"/>
    </row>
    <row r="23" spans="2:13" ht="15.75" x14ac:dyDescent="0.25">
      <c r="B23" s="3" t="s">
        <v>104</v>
      </c>
      <c r="C23" s="25" t="s">
        <v>68</v>
      </c>
      <c r="D23" s="1" t="s">
        <v>76</v>
      </c>
      <c r="E23" s="16" t="s">
        <v>24</v>
      </c>
      <c r="F23" s="64">
        <v>1.5</v>
      </c>
      <c r="G23" s="32" t="s">
        <v>8</v>
      </c>
      <c r="H23" s="10" t="s">
        <v>192</v>
      </c>
      <c r="I23" s="220">
        <v>1.3</v>
      </c>
      <c r="J23" s="10"/>
      <c r="K23" s="23"/>
      <c r="L23" s="23"/>
      <c r="M23" s="23"/>
    </row>
    <row r="24" spans="2:13" x14ac:dyDescent="0.25">
      <c r="B24" s="3" t="s">
        <v>104</v>
      </c>
      <c r="C24" s="28" t="s">
        <v>69</v>
      </c>
      <c r="D24" s="1" t="s">
        <v>113</v>
      </c>
      <c r="E24" s="15" t="s">
        <v>116</v>
      </c>
      <c r="F24" s="64">
        <v>6.6</v>
      </c>
      <c r="G24" s="30" t="s">
        <v>8</v>
      </c>
      <c r="H24" s="10"/>
      <c r="I24" s="220"/>
      <c r="J24" s="10"/>
      <c r="K24" s="23"/>
      <c r="L24" s="23"/>
      <c r="M24" s="23"/>
    </row>
    <row r="25" spans="2:13" x14ac:dyDescent="0.25">
      <c r="B25" s="3" t="s">
        <v>104</v>
      </c>
      <c r="C25" s="25" t="s">
        <v>70</v>
      </c>
      <c r="D25" s="1" t="s">
        <v>114</v>
      </c>
      <c r="E25" s="16" t="s">
        <v>24</v>
      </c>
      <c r="F25" s="64">
        <v>17.600000000000001</v>
      </c>
      <c r="G25" s="30" t="s">
        <v>8</v>
      </c>
      <c r="H25" s="10" t="s">
        <v>174</v>
      </c>
      <c r="I25" s="220">
        <v>7.8</v>
      </c>
      <c r="J25" s="10"/>
      <c r="K25" s="23"/>
      <c r="L25" s="23"/>
      <c r="M25" s="23"/>
    </row>
    <row r="26" spans="2:13" ht="30.75" thickBot="1" x14ac:dyDescent="0.3">
      <c r="B26" s="158" t="s">
        <v>104</v>
      </c>
      <c r="C26" s="146" t="s">
        <v>72</v>
      </c>
      <c r="D26" s="147" t="s">
        <v>117</v>
      </c>
      <c r="E26" s="148" t="s">
        <v>24</v>
      </c>
      <c r="F26" s="149">
        <v>5.2</v>
      </c>
      <c r="G26" s="150" t="s">
        <v>8</v>
      </c>
      <c r="H26" s="244" t="s">
        <v>193</v>
      </c>
      <c r="I26" s="223">
        <v>4.42</v>
      </c>
      <c r="J26" s="151"/>
      <c r="K26" s="159"/>
      <c r="L26" s="159"/>
      <c r="M26" s="159"/>
    </row>
    <row r="27" spans="2:13" x14ac:dyDescent="0.25">
      <c r="B27" s="3" t="s">
        <v>105</v>
      </c>
      <c r="C27" s="156" t="s">
        <v>73</v>
      </c>
      <c r="D27" s="143" t="s">
        <v>26</v>
      </c>
      <c r="E27" s="157" t="s">
        <v>24</v>
      </c>
      <c r="F27" s="141">
        <v>17.100000000000001</v>
      </c>
      <c r="G27" s="30" t="s">
        <v>8</v>
      </c>
      <c r="H27" s="10" t="s">
        <v>174</v>
      </c>
      <c r="I27" s="220">
        <v>7.8</v>
      </c>
      <c r="J27" s="29"/>
      <c r="K27" s="23"/>
      <c r="L27" s="23"/>
      <c r="M27" s="23"/>
    </row>
    <row r="28" spans="2:13" ht="15.75" thickBot="1" x14ac:dyDescent="0.3">
      <c r="B28" s="3" t="s">
        <v>105</v>
      </c>
      <c r="C28" s="28" t="s">
        <v>74</v>
      </c>
      <c r="D28" s="1" t="s">
        <v>28</v>
      </c>
      <c r="E28" s="1" t="s">
        <v>116</v>
      </c>
      <c r="F28" s="81">
        <v>61.3</v>
      </c>
      <c r="G28" s="30" t="s">
        <v>8</v>
      </c>
      <c r="H28" s="159" t="s">
        <v>202</v>
      </c>
      <c r="I28" s="220">
        <v>17.600000000000001</v>
      </c>
      <c r="J28" s="10"/>
      <c r="K28" s="23"/>
      <c r="L28" s="23"/>
      <c r="M28" s="23"/>
    </row>
    <row r="29" spans="2:13" ht="30" x14ac:dyDescent="0.25">
      <c r="B29" s="3" t="s">
        <v>105</v>
      </c>
      <c r="C29" s="25" t="s">
        <v>75</v>
      </c>
      <c r="D29" s="1" t="s">
        <v>117</v>
      </c>
      <c r="E29" s="16" t="s">
        <v>24</v>
      </c>
      <c r="F29" s="64">
        <v>7.9</v>
      </c>
      <c r="G29" s="30" t="s">
        <v>8</v>
      </c>
      <c r="H29" s="247" t="s">
        <v>203</v>
      </c>
      <c r="I29" s="220">
        <v>7.28</v>
      </c>
      <c r="J29" s="10"/>
      <c r="K29" s="23"/>
      <c r="L29" s="23"/>
      <c r="M29" s="23"/>
    </row>
    <row r="30" spans="2:13" x14ac:dyDescent="0.25">
      <c r="B30" s="3" t="s">
        <v>105</v>
      </c>
      <c r="C30" s="25" t="s">
        <v>85</v>
      </c>
      <c r="D30" s="1" t="s">
        <v>117</v>
      </c>
      <c r="E30" s="16" t="s">
        <v>24</v>
      </c>
      <c r="F30" s="64">
        <v>3</v>
      </c>
      <c r="G30" s="30" t="s">
        <v>8</v>
      </c>
      <c r="H30" s="10" t="s">
        <v>204</v>
      </c>
      <c r="I30" s="220">
        <v>5.6</v>
      </c>
      <c r="J30" s="10"/>
      <c r="K30" s="23"/>
      <c r="L30" s="23"/>
      <c r="M30" s="23"/>
    </row>
    <row r="31" spans="2:13" x14ac:dyDescent="0.25">
      <c r="B31" s="3" t="s">
        <v>105</v>
      </c>
      <c r="C31" s="28" t="s">
        <v>87</v>
      </c>
      <c r="D31" s="4" t="s">
        <v>118</v>
      </c>
      <c r="E31" s="15" t="s">
        <v>116</v>
      </c>
      <c r="F31" s="64">
        <v>7.6</v>
      </c>
      <c r="G31" s="30" t="s">
        <v>8</v>
      </c>
      <c r="H31" s="10" t="s">
        <v>205</v>
      </c>
      <c r="I31" s="220">
        <v>5.28</v>
      </c>
      <c r="J31" s="10"/>
      <c r="K31" s="23"/>
      <c r="L31" s="23"/>
      <c r="M31" s="23"/>
    </row>
    <row r="32" spans="2:13" x14ac:dyDescent="0.25">
      <c r="B32" s="3" t="s">
        <v>105</v>
      </c>
      <c r="C32" s="28" t="s">
        <v>88</v>
      </c>
      <c r="D32" s="1" t="s">
        <v>113</v>
      </c>
      <c r="E32" s="15" t="s">
        <v>116</v>
      </c>
      <c r="F32" s="64">
        <v>6.6</v>
      </c>
      <c r="G32" s="30" t="s">
        <v>8</v>
      </c>
      <c r="H32" s="10"/>
      <c r="I32" s="220"/>
      <c r="J32" s="10"/>
      <c r="K32" s="23"/>
      <c r="L32" s="23"/>
      <c r="M32" s="23"/>
    </row>
    <row r="33" spans="2:13" x14ac:dyDescent="0.25">
      <c r="B33" s="3" t="s">
        <v>105</v>
      </c>
      <c r="C33" s="28" t="s">
        <v>89</v>
      </c>
      <c r="D33" s="1" t="s">
        <v>114</v>
      </c>
      <c r="E33" s="15" t="s">
        <v>24</v>
      </c>
      <c r="F33" s="64">
        <v>17.600000000000001</v>
      </c>
      <c r="G33" s="30" t="s">
        <v>8</v>
      </c>
      <c r="H33" s="10" t="s">
        <v>174</v>
      </c>
      <c r="I33" s="220">
        <v>7.8</v>
      </c>
      <c r="J33" s="10"/>
      <c r="K33" s="23"/>
      <c r="L33" s="23"/>
      <c r="M33" s="23"/>
    </row>
    <row r="34" spans="2:13" ht="15.75" thickBot="1" x14ac:dyDescent="0.3">
      <c r="B34" s="158" t="s">
        <v>105</v>
      </c>
      <c r="C34" s="146" t="s">
        <v>91</v>
      </c>
      <c r="D34" s="147" t="s">
        <v>117</v>
      </c>
      <c r="E34" s="148" t="s">
        <v>24</v>
      </c>
      <c r="F34" s="149">
        <v>8</v>
      </c>
      <c r="G34" s="162" t="s">
        <v>8</v>
      </c>
      <c r="H34" s="151"/>
      <c r="I34" s="223"/>
      <c r="J34" s="151"/>
      <c r="K34" s="159"/>
      <c r="L34" s="159"/>
      <c r="M34" s="159"/>
    </row>
    <row r="35" spans="2:13" x14ac:dyDescent="0.25">
      <c r="B35" s="160" t="s">
        <v>106</v>
      </c>
      <c r="C35" s="156" t="s">
        <v>119</v>
      </c>
      <c r="D35" s="161" t="s">
        <v>26</v>
      </c>
      <c r="E35" s="157" t="s">
        <v>24</v>
      </c>
      <c r="F35" s="141">
        <v>17.100000000000001</v>
      </c>
      <c r="G35" s="30" t="s">
        <v>8</v>
      </c>
      <c r="H35" s="29" t="s">
        <v>174</v>
      </c>
      <c r="I35" s="220">
        <v>7.8</v>
      </c>
      <c r="J35" s="29"/>
      <c r="K35" s="23"/>
      <c r="L35" s="23"/>
      <c r="M35" s="23"/>
    </row>
    <row r="36" spans="2:13" x14ac:dyDescent="0.25">
      <c r="B36" s="160" t="s">
        <v>106</v>
      </c>
      <c r="C36" s="25" t="s">
        <v>120</v>
      </c>
      <c r="D36" s="4" t="s">
        <v>28</v>
      </c>
      <c r="E36" s="16" t="s">
        <v>116</v>
      </c>
      <c r="F36" s="64">
        <v>65</v>
      </c>
      <c r="G36" s="30" t="s">
        <v>8</v>
      </c>
      <c r="H36" s="10" t="s">
        <v>206</v>
      </c>
      <c r="I36" s="220">
        <v>8.8000000000000007</v>
      </c>
      <c r="J36" s="10"/>
      <c r="K36" s="23"/>
      <c r="L36" s="23"/>
      <c r="M36" s="23"/>
    </row>
    <row r="37" spans="2:13" x14ac:dyDescent="0.25">
      <c r="B37" s="160" t="s">
        <v>106</v>
      </c>
      <c r="C37" s="25" t="s">
        <v>93</v>
      </c>
      <c r="D37" s="4" t="s">
        <v>117</v>
      </c>
      <c r="E37" s="16" t="s">
        <v>24</v>
      </c>
      <c r="F37" s="64">
        <v>4.4000000000000004</v>
      </c>
      <c r="G37" s="30" t="s">
        <v>8</v>
      </c>
      <c r="H37" s="10" t="s">
        <v>196</v>
      </c>
      <c r="I37" s="220">
        <v>1.2</v>
      </c>
      <c r="J37" s="10"/>
      <c r="K37" s="23"/>
      <c r="L37" s="23"/>
      <c r="M37" s="23"/>
    </row>
    <row r="38" spans="2:13" x14ac:dyDescent="0.25">
      <c r="B38" s="160" t="s">
        <v>106</v>
      </c>
      <c r="C38" s="25" t="s">
        <v>121</v>
      </c>
      <c r="D38" s="4" t="s">
        <v>117</v>
      </c>
      <c r="E38" s="16" t="s">
        <v>24</v>
      </c>
      <c r="F38" s="64">
        <v>2.9</v>
      </c>
      <c r="G38" s="30" t="s">
        <v>8</v>
      </c>
      <c r="H38" s="10" t="s">
        <v>198</v>
      </c>
      <c r="I38" s="220">
        <v>0.67</v>
      </c>
      <c r="J38" s="10"/>
      <c r="K38" s="23"/>
      <c r="L38" s="23"/>
      <c r="M38" s="23"/>
    </row>
    <row r="39" spans="2:13" x14ac:dyDescent="0.25">
      <c r="B39" s="160" t="s">
        <v>106</v>
      </c>
      <c r="C39" s="25" t="s">
        <v>122</v>
      </c>
      <c r="D39" s="4" t="s">
        <v>118</v>
      </c>
      <c r="E39" s="16" t="s">
        <v>31</v>
      </c>
      <c r="F39" s="64">
        <v>7</v>
      </c>
      <c r="G39" s="30" t="s">
        <v>8</v>
      </c>
      <c r="H39" s="10" t="s">
        <v>205</v>
      </c>
      <c r="I39" s="220">
        <v>5.28</v>
      </c>
      <c r="J39" s="10"/>
      <c r="K39" s="23"/>
      <c r="L39" s="23"/>
      <c r="M39" s="23"/>
    </row>
    <row r="40" spans="2:13" ht="15.75" thickBot="1" x14ac:dyDescent="0.3">
      <c r="B40" s="163" t="s">
        <v>106</v>
      </c>
      <c r="C40" s="146" t="s">
        <v>123</v>
      </c>
      <c r="D40" s="147" t="s">
        <v>114</v>
      </c>
      <c r="E40" s="148" t="s">
        <v>24</v>
      </c>
      <c r="F40" s="149">
        <v>17.600000000000001</v>
      </c>
      <c r="G40" s="164" t="s">
        <v>8</v>
      </c>
      <c r="H40" s="151" t="s">
        <v>174</v>
      </c>
      <c r="I40" s="221">
        <v>7.8</v>
      </c>
      <c r="J40" s="151"/>
      <c r="K40" s="152"/>
      <c r="L40" s="152"/>
      <c r="M40" s="152"/>
    </row>
    <row r="41" spans="2:13" ht="16.5" thickBot="1" x14ac:dyDescent="0.3">
      <c r="B41" s="35" t="s">
        <v>4</v>
      </c>
      <c r="C41" s="36"/>
      <c r="D41" s="37"/>
      <c r="E41" s="38"/>
      <c r="F41" s="71">
        <f>SUM(F7:F40)</f>
        <v>515.4</v>
      </c>
      <c r="G41" s="39">
        <v>34</v>
      </c>
      <c r="H41" s="39"/>
      <c r="I41" s="224">
        <f>SUM(I7:I40)</f>
        <v>153.66999999999999</v>
      </c>
      <c r="J41" s="89">
        <f>SUM(J7:J40)</f>
        <v>0</v>
      </c>
      <c r="K41" s="89">
        <f>SUM(K7:K40)</f>
        <v>0</v>
      </c>
      <c r="L41" s="89">
        <f>SUM(L7:L40)</f>
        <v>0</v>
      </c>
      <c r="M41" s="89">
        <f>SUM(M7:M40)</f>
        <v>0</v>
      </c>
    </row>
    <row r="42" spans="2:13" ht="15.75" thickBot="1" x14ac:dyDescent="0.3">
      <c r="I42" s="67"/>
      <c r="J42" s="87"/>
      <c r="K42" s="87"/>
      <c r="L42" s="87"/>
      <c r="M42" s="88"/>
    </row>
    <row r="43" spans="2:13" x14ac:dyDescent="0.25">
      <c r="I43" s="67"/>
      <c r="J43" s="283"/>
      <c r="K43" s="283"/>
      <c r="L43" s="283"/>
      <c r="M43" s="283"/>
    </row>
    <row r="44" spans="2:13" x14ac:dyDescent="0.25">
      <c r="I44" s="67"/>
      <c r="J44" s="283"/>
      <c r="K44" s="283"/>
      <c r="L44" s="283"/>
      <c r="M44" s="283"/>
    </row>
    <row r="45" spans="2:13" ht="16.5" thickBot="1" x14ac:dyDescent="0.3">
      <c r="B45" s="7"/>
      <c r="C45" s="41"/>
      <c r="D45" s="14"/>
      <c r="E45" s="7"/>
      <c r="F45" s="7"/>
      <c r="G45" s="14"/>
      <c r="H45" s="19"/>
      <c r="I45" s="225"/>
      <c r="J45" s="7"/>
      <c r="K45" s="7"/>
      <c r="L45" s="7"/>
      <c r="M45" s="7"/>
    </row>
    <row r="46" spans="2:13" ht="16.5" thickBot="1" x14ac:dyDescent="0.3">
      <c r="B46" s="273" t="s">
        <v>11</v>
      </c>
      <c r="C46" s="274"/>
      <c r="D46" s="21"/>
      <c r="E46" s="9"/>
      <c r="F46" s="13"/>
      <c r="G46" s="45"/>
      <c r="H46" s="17"/>
      <c r="I46" s="226"/>
      <c r="J46" s="13"/>
      <c r="K46" s="9"/>
      <c r="L46" s="13"/>
      <c r="M46" s="13"/>
    </row>
    <row r="47" spans="2:13" ht="19.5" thickBot="1" x14ac:dyDescent="0.3">
      <c r="B47" s="42"/>
      <c r="C47" s="33"/>
      <c r="D47" s="34"/>
      <c r="E47" s="34"/>
      <c r="F47" s="34"/>
      <c r="G47" s="34"/>
      <c r="H47" s="34"/>
      <c r="I47" s="227"/>
      <c r="J47" s="34"/>
      <c r="K47" s="34"/>
      <c r="L47" s="34"/>
      <c r="M47" s="24"/>
    </row>
    <row r="48" spans="2:13" x14ac:dyDescent="0.25">
      <c r="B48" s="3" t="s">
        <v>102</v>
      </c>
      <c r="C48" s="25" t="s">
        <v>27</v>
      </c>
      <c r="D48" s="4" t="s">
        <v>126</v>
      </c>
      <c r="E48" s="16" t="s">
        <v>24</v>
      </c>
      <c r="F48" s="68">
        <v>2.1</v>
      </c>
      <c r="G48" s="30" t="s">
        <v>17</v>
      </c>
      <c r="H48" s="10" t="s">
        <v>176</v>
      </c>
      <c r="I48" s="220">
        <v>3.48</v>
      </c>
      <c r="J48" s="29"/>
      <c r="K48" s="23"/>
      <c r="L48" s="23"/>
      <c r="M48" s="23"/>
    </row>
    <row r="49" spans="2:13" x14ac:dyDescent="0.25">
      <c r="B49" s="3" t="s">
        <v>102</v>
      </c>
      <c r="C49" s="25" t="s">
        <v>32</v>
      </c>
      <c r="D49" s="4" t="s">
        <v>118</v>
      </c>
      <c r="E49" s="15" t="s">
        <v>31</v>
      </c>
      <c r="F49" s="64">
        <v>18.7</v>
      </c>
      <c r="G49" s="30" t="s">
        <v>17</v>
      </c>
      <c r="H49" s="10" t="s">
        <v>178</v>
      </c>
      <c r="I49" s="109">
        <v>14.26</v>
      </c>
      <c r="J49" s="10"/>
      <c r="K49" s="22"/>
      <c r="L49" s="22"/>
      <c r="M49" s="22"/>
    </row>
    <row r="50" spans="2:13" x14ac:dyDescent="0.25">
      <c r="B50" s="3" t="s">
        <v>102</v>
      </c>
      <c r="C50" s="28" t="s">
        <v>46</v>
      </c>
      <c r="D50" s="1" t="s">
        <v>118</v>
      </c>
      <c r="E50" s="15" t="s">
        <v>31</v>
      </c>
      <c r="F50" s="64">
        <v>6.8</v>
      </c>
      <c r="G50" s="30" t="s">
        <v>17</v>
      </c>
      <c r="H50" s="10" t="s">
        <v>183</v>
      </c>
      <c r="I50" s="109">
        <v>5.77</v>
      </c>
      <c r="J50" s="10"/>
      <c r="K50" s="22"/>
      <c r="L50" s="22"/>
      <c r="M50" s="22"/>
    </row>
    <row r="51" spans="2:13" x14ac:dyDescent="0.25">
      <c r="B51" s="3" t="s">
        <v>102</v>
      </c>
      <c r="C51" s="25" t="s">
        <v>47</v>
      </c>
      <c r="D51" s="4" t="s">
        <v>126</v>
      </c>
      <c r="E51" s="15" t="s">
        <v>128</v>
      </c>
      <c r="F51" s="64">
        <v>0.9</v>
      </c>
      <c r="G51" s="30" t="s">
        <v>17</v>
      </c>
      <c r="H51" s="10"/>
      <c r="I51" s="109"/>
      <c r="J51" s="10"/>
      <c r="K51" s="22"/>
      <c r="L51" s="22"/>
      <c r="M51" s="22"/>
    </row>
    <row r="52" spans="2:13" ht="15.75" thickBot="1" x14ac:dyDescent="0.3">
      <c r="B52" s="158" t="s">
        <v>102</v>
      </c>
      <c r="C52" s="146" t="s">
        <v>50</v>
      </c>
      <c r="D52" s="147" t="s">
        <v>127</v>
      </c>
      <c r="E52" s="148"/>
      <c r="F52" s="149">
        <v>3.1</v>
      </c>
      <c r="G52" s="162" t="s">
        <v>17</v>
      </c>
      <c r="H52" s="151"/>
      <c r="I52" s="223"/>
      <c r="J52" s="151"/>
      <c r="K52" s="159"/>
      <c r="L52" s="159"/>
      <c r="M52" s="159"/>
    </row>
    <row r="53" spans="2:13" x14ac:dyDescent="0.25">
      <c r="B53" s="3" t="s">
        <v>104</v>
      </c>
      <c r="C53" s="156" t="s">
        <v>62</v>
      </c>
      <c r="D53" s="161" t="s">
        <v>118</v>
      </c>
      <c r="E53" s="144" t="s">
        <v>116</v>
      </c>
      <c r="F53" s="141">
        <v>26.1</v>
      </c>
      <c r="G53" s="30" t="s">
        <v>17</v>
      </c>
      <c r="H53" s="29" t="s">
        <v>207</v>
      </c>
      <c r="I53" s="220">
        <v>17.600000000000001</v>
      </c>
      <c r="J53" s="29"/>
      <c r="K53" s="23"/>
      <c r="L53" s="23"/>
      <c r="M53" s="23"/>
    </row>
    <row r="54" spans="2:13" ht="15.75" thickBot="1" x14ac:dyDescent="0.3">
      <c r="B54" s="158" t="s">
        <v>104</v>
      </c>
      <c r="C54" s="146" t="s">
        <v>124</v>
      </c>
      <c r="D54" s="147" t="s">
        <v>127</v>
      </c>
      <c r="E54" s="148"/>
      <c r="F54" s="149">
        <v>3.1</v>
      </c>
      <c r="G54" s="162" t="s">
        <v>17</v>
      </c>
      <c r="H54" s="151"/>
      <c r="I54" s="223"/>
      <c r="J54" s="151"/>
      <c r="K54" s="159"/>
      <c r="L54" s="159"/>
      <c r="M54" s="159"/>
    </row>
    <row r="55" spans="2:13" ht="15.75" thickBot="1" x14ac:dyDescent="0.3">
      <c r="B55" s="145" t="s">
        <v>105</v>
      </c>
      <c r="C55" s="168" t="s">
        <v>90</v>
      </c>
      <c r="D55" s="169" t="s">
        <v>127</v>
      </c>
      <c r="E55" s="170"/>
      <c r="F55" s="171">
        <v>3.1</v>
      </c>
      <c r="G55" s="172" t="s">
        <v>17</v>
      </c>
      <c r="H55" s="9"/>
      <c r="I55" s="228"/>
      <c r="J55" s="9"/>
      <c r="K55" s="13"/>
      <c r="L55" s="13"/>
      <c r="M55" s="13"/>
    </row>
    <row r="56" spans="2:13" ht="15.75" thickBot="1" x14ac:dyDescent="0.3">
      <c r="B56" s="3" t="s">
        <v>106</v>
      </c>
      <c r="C56" s="156" t="s">
        <v>125</v>
      </c>
      <c r="D56" s="161" t="s">
        <v>127</v>
      </c>
      <c r="E56" s="144"/>
      <c r="F56" s="165">
        <v>3.1</v>
      </c>
      <c r="G56" s="30" t="s">
        <v>17</v>
      </c>
      <c r="H56" s="29"/>
      <c r="I56" s="220"/>
      <c r="J56" s="29"/>
      <c r="K56" s="23"/>
      <c r="L56" s="23"/>
      <c r="M56" s="23"/>
    </row>
    <row r="57" spans="2:13" ht="16.5" thickBot="1" x14ac:dyDescent="0.3">
      <c r="B57" s="20" t="s">
        <v>9</v>
      </c>
      <c r="C57" s="50"/>
      <c r="D57" s="51"/>
      <c r="E57" s="50"/>
      <c r="F57" s="70">
        <f>SUM(F48:F56)</f>
        <v>67</v>
      </c>
      <c r="G57" s="263">
        <v>9</v>
      </c>
      <c r="H57" s="52"/>
      <c r="I57" s="261">
        <f>SUM(I48:I56)</f>
        <v>41.11</v>
      </c>
      <c r="J57" s="90">
        <f>SUM(J48:J56)</f>
        <v>0</v>
      </c>
      <c r="K57" s="90">
        <f>SUM(K48:K56)</f>
        <v>0</v>
      </c>
      <c r="L57" s="90">
        <f>SUM(L48:L56)</f>
        <v>0</v>
      </c>
      <c r="M57" s="89">
        <f>SUM(M48:M56)</f>
        <v>0</v>
      </c>
    </row>
    <row r="58" spans="2:13" ht="15.75" thickBot="1" x14ac:dyDescent="0.3">
      <c r="I58" s="67"/>
      <c r="J58" s="87"/>
      <c r="K58" s="87"/>
      <c r="L58" s="87">
        <f>SUM(L48:L56)</f>
        <v>0</v>
      </c>
      <c r="M58" s="88">
        <f>SUM(M48:M56)</f>
        <v>0</v>
      </c>
    </row>
    <row r="59" spans="2:13" x14ac:dyDescent="0.25">
      <c r="I59" s="67"/>
      <c r="J59" s="84"/>
      <c r="K59" s="84"/>
      <c r="L59" s="84"/>
      <c r="M59" s="84"/>
    </row>
    <row r="60" spans="2:13" x14ac:dyDescent="0.25">
      <c r="I60" s="67"/>
      <c r="J60" s="84"/>
      <c r="K60" s="84"/>
      <c r="L60" s="84"/>
      <c r="M60" s="84"/>
    </row>
    <row r="61" spans="2:13" ht="15.75" thickBot="1" x14ac:dyDescent="0.3">
      <c r="I61" s="67"/>
    </row>
    <row r="62" spans="2:13" ht="16.5" thickBot="1" x14ac:dyDescent="0.3">
      <c r="B62" s="275" t="s">
        <v>13</v>
      </c>
      <c r="C62" s="276"/>
      <c r="D62" s="5"/>
      <c r="E62" s="5"/>
      <c r="F62" s="6"/>
      <c r="G62" s="17"/>
      <c r="H62" s="9"/>
      <c r="I62" s="229"/>
      <c r="J62" s="9"/>
      <c r="K62" s="9"/>
      <c r="L62" s="9"/>
      <c r="M62" s="9"/>
    </row>
    <row r="63" spans="2:13" ht="19.5" thickBot="1" x14ac:dyDescent="0.3">
      <c r="B63" s="42"/>
      <c r="C63" s="33"/>
      <c r="D63" s="34"/>
      <c r="E63" s="34"/>
      <c r="F63" s="34"/>
      <c r="G63" s="34"/>
      <c r="H63" s="34"/>
      <c r="I63" s="227"/>
      <c r="J63" s="34"/>
      <c r="K63" s="34"/>
      <c r="L63" s="34"/>
      <c r="M63" s="24"/>
    </row>
    <row r="64" spans="2:13" ht="15.75" x14ac:dyDescent="0.25">
      <c r="B64" s="31" t="s">
        <v>102</v>
      </c>
      <c r="C64" s="25" t="s">
        <v>25</v>
      </c>
      <c r="D64" s="4" t="s">
        <v>129</v>
      </c>
      <c r="E64" s="4" t="s">
        <v>31</v>
      </c>
      <c r="F64" s="64">
        <v>12</v>
      </c>
      <c r="G64" s="32" t="s">
        <v>18</v>
      </c>
      <c r="H64" s="10" t="s">
        <v>179</v>
      </c>
      <c r="I64" s="220">
        <v>6.38</v>
      </c>
      <c r="J64" s="10"/>
      <c r="K64" s="22"/>
      <c r="L64" s="22"/>
      <c r="M64" s="22"/>
    </row>
    <row r="65" spans="2:13" ht="15.75" x14ac:dyDescent="0.25">
      <c r="B65" s="31" t="s">
        <v>102</v>
      </c>
      <c r="C65" s="25" t="s">
        <v>36</v>
      </c>
      <c r="D65" s="4" t="s">
        <v>30</v>
      </c>
      <c r="E65" s="4" t="s">
        <v>116</v>
      </c>
      <c r="F65" s="69">
        <v>20.100000000000001</v>
      </c>
      <c r="G65" s="32" t="s">
        <v>18</v>
      </c>
      <c r="H65" s="10" t="s">
        <v>180</v>
      </c>
      <c r="I65" s="220">
        <v>10.67</v>
      </c>
      <c r="J65" s="10"/>
      <c r="K65" s="23"/>
      <c r="L65" s="23"/>
      <c r="M65" s="23"/>
    </row>
    <row r="66" spans="2:13" ht="15.75" x14ac:dyDescent="0.25">
      <c r="B66" s="31" t="s">
        <v>102</v>
      </c>
      <c r="C66" s="25" t="s">
        <v>38</v>
      </c>
      <c r="D66" s="4" t="s">
        <v>30</v>
      </c>
      <c r="E66" s="4" t="s">
        <v>116</v>
      </c>
      <c r="F66" s="69">
        <v>20.5</v>
      </c>
      <c r="G66" s="32" t="s">
        <v>18</v>
      </c>
      <c r="H66" s="10" t="s">
        <v>180</v>
      </c>
      <c r="I66" s="220">
        <v>10.67</v>
      </c>
      <c r="J66" s="10"/>
      <c r="K66" s="23"/>
      <c r="L66" s="23"/>
      <c r="M66" s="23"/>
    </row>
    <row r="67" spans="2:13" ht="15.75" x14ac:dyDescent="0.25">
      <c r="B67" s="31" t="s">
        <v>102</v>
      </c>
      <c r="C67" s="25" t="s">
        <v>39</v>
      </c>
      <c r="D67" s="4" t="s">
        <v>30</v>
      </c>
      <c r="E67" s="4" t="s">
        <v>116</v>
      </c>
      <c r="F67" s="69">
        <v>22.5</v>
      </c>
      <c r="G67" s="32" t="s">
        <v>18</v>
      </c>
      <c r="H67" s="10" t="s">
        <v>180</v>
      </c>
      <c r="I67" s="220">
        <v>10.67</v>
      </c>
      <c r="J67" s="10"/>
      <c r="K67" s="23"/>
      <c r="L67" s="23"/>
      <c r="M67" s="23"/>
    </row>
    <row r="68" spans="2:13" ht="15.75" x14ac:dyDescent="0.25">
      <c r="B68" s="31" t="s">
        <v>102</v>
      </c>
      <c r="C68" s="25" t="s">
        <v>41</v>
      </c>
      <c r="D68" s="4" t="s">
        <v>30</v>
      </c>
      <c r="E68" s="4" t="s">
        <v>116</v>
      </c>
      <c r="F68" s="69">
        <v>9.8000000000000007</v>
      </c>
      <c r="G68" s="32" t="s">
        <v>18</v>
      </c>
      <c r="H68" s="10" t="s">
        <v>180</v>
      </c>
      <c r="I68" s="220">
        <v>10.67</v>
      </c>
      <c r="J68" s="10"/>
      <c r="K68" s="23"/>
      <c r="L68" s="23"/>
      <c r="M68" s="23"/>
    </row>
    <row r="69" spans="2:13" ht="15.75" x14ac:dyDescent="0.25">
      <c r="B69" s="31" t="s">
        <v>102</v>
      </c>
      <c r="C69" s="25" t="s">
        <v>42</v>
      </c>
      <c r="D69" s="4" t="s">
        <v>30</v>
      </c>
      <c r="E69" s="4" t="s">
        <v>116</v>
      </c>
      <c r="F69" s="69">
        <v>19.399999999999999</v>
      </c>
      <c r="G69" s="32" t="s">
        <v>18</v>
      </c>
      <c r="H69" s="10" t="s">
        <v>178</v>
      </c>
      <c r="I69" s="220">
        <v>14.26</v>
      </c>
      <c r="J69" s="10"/>
      <c r="K69" s="23"/>
      <c r="L69" s="23"/>
      <c r="M69" s="23"/>
    </row>
    <row r="70" spans="2:13" ht="16.5" thickBot="1" x14ac:dyDescent="0.3">
      <c r="B70" s="57" t="s">
        <v>102</v>
      </c>
      <c r="C70" s="25" t="s">
        <v>45</v>
      </c>
      <c r="D70" s="147" t="s">
        <v>30</v>
      </c>
      <c r="E70" s="173" t="s">
        <v>116</v>
      </c>
      <c r="F70" s="149">
        <v>12.9</v>
      </c>
      <c r="G70" s="150" t="s">
        <v>18</v>
      </c>
      <c r="H70" s="151" t="s">
        <v>182</v>
      </c>
      <c r="I70" s="223">
        <v>7.27</v>
      </c>
      <c r="J70" s="151"/>
      <c r="K70" s="159"/>
      <c r="L70" s="159"/>
      <c r="M70" s="159"/>
    </row>
    <row r="71" spans="2:13" ht="15.75" x14ac:dyDescent="0.25">
      <c r="B71" s="175" t="s">
        <v>104</v>
      </c>
      <c r="C71" s="176" t="s">
        <v>55</v>
      </c>
      <c r="D71" s="161" t="s">
        <v>30</v>
      </c>
      <c r="E71" s="161" t="s">
        <v>116</v>
      </c>
      <c r="F71" s="68">
        <v>22.5</v>
      </c>
      <c r="G71" s="166" t="s">
        <v>18</v>
      </c>
      <c r="H71" s="23" t="s">
        <v>186</v>
      </c>
      <c r="I71" s="220">
        <v>17.600000000000001</v>
      </c>
      <c r="J71" s="29"/>
      <c r="K71" s="23"/>
      <c r="L71" s="23"/>
      <c r="M71" s="23"/>
    </row>
    <row r="72" spans="2:13" ht="15.75" x14ac:dyDescent="0.25">
      <c r="B72" s="31" t="s">
        <v>104</v>
      </c>
      <c r="C72" s="28" t="s">
        <v>56</v>
      </c>
      <c r="D72" s="4" t="s">
        <v>30</v>
      </c>
      <c r="E72" s="4" t="s">
        <v>116</v>
      </c>
      <c r="F72" s="64">
        <v>22.4</v>
      </c>
      <c r="G72" s="32" t="s">
        <v>18</v>
      </c>
      <c r="H72" s="23" t="s">
        <v>187</v>
      </c>
      <c r="I72" s="220">
        <v>12</v>
      </c>
      <c r="J72" s="29"/>
      <c r="K72" s="23"/>
      <c r="L72" s="23"/>
      <c r="M72" s="23"/>
    </row>
    <row r="73" spans="2:13" ht="15.75" x14ac:dyDescent="0.25">
      <c r="B73" s="31" t="s">
        <v>104</v>
      </c>
      <c r="C73" s="28" t="s">
        <v>57</v>
      </c>
      <c r="D73" s="4" t="s">
        <v>30</v>
      </c>
      <c r="E73" s="4" t="s">
        <v>116</v>
      </c>
      <c r="F73" s="64">
        <v>21.9</v>
      </c>
      <c r="G73" s="32" t="s">
        <v>18</v>
      </c>
      <c r="H73" s="23" t="s">
        <v>186</v>
      </c>
      <c r="I73" s="220">
        <v>17.600000000000001</v>
      </c>
      <c r="J73" s="29"/>
      <c r="K73" s="23"/>
      <c r="L73" s="23"/>
      <c r="M73" s="23"/>
    </row>
    <row r="74" spans="2:13" ht="15.75" x14ac:dyDescent="0.25">
      <c r="B74" s="31" t="s">
        <v>104</v>
      </c>
      <c r="C74" s="28" t="s">
        <v>58</v>
      </c>
      <c r="D74" s="4" t="s">
        <v>30</v>
      </c>
      <c r="E74" s="4" t="s">
        <v>116</v>
      </c>
      <c r="F74" s="64">
        <v>21.4</v>
      </c>
      <c r="G74" s="32" t="s">
        <v>18</v>
      </c>
      <c r="H74" s="23" t="s">
        <v>186</v>
      </c>
      <c r="I74" s="220">
        <v>17.600000000000001</v>
      </c>
      <c r="J74" s="29"/>
      <c r="K74" s="23"/>
      <c r="L74" s="23"/>
      <c r="M74" s="23"/>
    </row>
    <row r="75" spans="2:13" ht="15.75" x14ac:dyDescent="0.25">
      <c r="B75" s="31" t="s">
        <v>104</v>
      </c>
      <c r="C75" s="28" t="s">
        <v>59</v>
      </c>
      <c r="D75" s="4" t="s">
        <v>30</v>
      </c>
      <c r="E75" s="4" t="s">
        <v>116</v>
      </c>
      <c r="F75" s="64">
        <v>23.2</v>
      </c>
      <c r="G75" s="32" t="s">
        <v>18</v>
      </c>
      <c r="H75" s="23" t="s">
        <v>186</v>
      </c>
      <c r="I75" s="220">
        <v>17.600000000000001</v>
      </c>
      <c r="J75" s="29"/>
      <c r="K75" s="23"/>
      <c r="L75" s="23"/>
      <c r="M75" s="23"/>
    </row>
    <row r="76" spans="2:13" ht="15.75" x14ac:dyDescent="0.25">
      <c r="B76" s="31" t="s">
        <v>104</v>
      </c>
      <c r="C76" s="28" t="s">
        <v>60</v>
      </c>
      <c r="D76" s="4" t="s">
        <v>30</v>
      </c>
      <c r="E76" s="4" t="s">
        <v>116</v>
      </c>
      <c r="F76" s="64">
        <v>21.7</v>
      </c>
      <c r="G76" s="32" t="s">
        <v>18</v>
      </c>
      <c r="H76" s="23" t="s">
        <v>186</v>
      </c>
      <c r="I76" s="220">
        <v>17.600000000000001</v>
      </c>
      <c r="J76" s="29"/>
      <c r="K76" s="23"/>
      <c r="L76" s="23"/>
      <c r="M76" s="23"/>
    </row>
    <row r="77" spans="2:13" ht="30" x14ac:dyDescent="0.25">
      <c r="B77" s="31" t="s">
        <v>104</v>
      </c>
      <c r="C77" s="28" t="s">
        <v>61</v>
      </c>
      <c r="D77" s="4" t="s">
        <v>30</v>
      </c>
      <c r="E77" s="4" t="s">
        <v>116</v>
      </c>
      <c r="F77" s="64">
        <v>35.9</v>
      </c>
      <c r="G77" s="32" t="s">
        <v>18</v>
      </c>
      <c r="H77" s="246" t="s">
        <v>188</v>
      </c>
      <c r="I77" s="220">
        <v>41.6</v>
      </c>
      <c r="J77" s="29"/>
      <c r="K77" s="23"/>
      <c r="L77" s="23"/>
      <c r="M77" s="23"/>
    </row>
    <row r="78" spans="2:13" ht="15.75" x14ac:dyDescent="0.25">
      <c r="B78" s="31" t="s">
        <v>104</v>
      </c>
      <c r="C78" s="156" t="s">
        <v>63</v>
      </c>
      <c r="D78" s="4" t="s">
        <v>30</v>
      </c>
      <c r="E78" s="4" t="s">
        <v>116</v>
      </c>
      <c r="F78" s="165">
        <v>20.399999999999999</v>
      </c>
      <c r="G78" s="32" t="s">
        <v>18</v>
      </c>
      <c r="H78" s="23" t="s">
        <v>186</v>
      </c>
      <c r="I78" s="220">
        <v>17.600000000000001</v>
      </c>
      <c r="J78" s="29"/>
      <c r="K78" s="23"/>
      <c r="L78" s="23"/>
      <c r="M78" s="23"/>
    </row>
    <row r="79" spans="2:13" ht="15.75" x14ac:dyDescent="0.25">
      <c r="B79" s="31" t="s">
        <v>104</v>
      </c>
      <c r="C79" s="25" t="s">
        <v>64</v>
      </c>
      <c r="D79" s="4" t="s">
        <v>30</v>
      </c>
      <c r="E79" s="4" t="s">
        <v>116</v>
      </c>
      <c r="F79" s="69">
        <v>20.3</v>
      </c>
      <c r="G79" s="32" t="s">
        <v>18</v>
      </c>
      <c r="H79" s="23" t="s">
        <v>187</v>
      </c>
      <c r="I79" s="220">
        <v>12</v>
      </c>
      <c r="J79" s="10"/>
      <c r="K79" s="23"/>
      <c r="L79" s="23"/>
      <c r="M79" s="23"/>
    </row>
    <row r="80" spans="2:13" ht="15.75" x14ac:dyDescent="0.25">
      <c r="B80" s="31" t="s">
        <v>104</v>
      </c>
      <c r="C80" s="25" t="s">
        <v>65</v>
      </c>
      <c r="D80" s="4" t="s">
        <v>30</v>
      </c>
      <c r="E80" s="4" t="s">
        <v>116</v>
      </c>
      <c r="F80" s="69">
        <v>12.9</v>
      </c>
      <c r="G80" s="32" t="s">
        <v>18</v>
      </c>
      <c r="H80" s="22" t="s">
        <v>189</v>
      </c>
      <c r="I80" s="220">
        <v>31.2</v>
      </c>
      <c r="J80" s="10"/>
      <c r="K80" s="23"/>
      <c r="L80" s="23"/>
      <c r="M80" s="23"/>
    </row>
    <row r="81" spans="2:13" ht="16.5" thickBot="1" x14ac:dyDescent="0.3">
      <c r="B81" s="179" t="s">
        <v>104</v>
      </c>
      <c r="C81" s="146" t="s">
        <v>66</v>
      </c>
      <c r="D81" s="147" t="s">
        <v>30</v>
      </c>
      <c r="E81" s="173" t="s">
        <v>116</v>
      </c>
      <c r="F81" s="149">
        <v>7.9</v>
      </c>
      <c r="G81" s="150" t="s">
        <v>18</v>
      </c>
      <c r="H81" s="159" t="s">
        <v>191</v>
      </c>
      <c r="I81" s="221">
        <v>5.72</v>
      </c>
      <c r="J81" s="151"/>
      <c r="K81" s="152"/>
      <c r="L81" s="152"/>
      <c r="M81" s="152"/>
    </row>
    <row r="82" spans="2:13" ht="15.75" x14ac:dyDescent="0.25">
      <c r="B82" s="175" t="s">
        <v>105</v>
      </c>
      <c r="C82" s="176" t="s">
        <v>130</v>
      </c>
      <c r="D82" s="4" t="s">
        <v>30</v>
      </c>
      <c r="E82" s="4" t="s">
        <v>116</v>
      </c>
      <c r="F82" s="68">
        <v>22.6</v>
      </c>
      <c r="G82" s="182" t="s">
        <v>18</v>
      </c>
      <c r="H82" s="180" t="s">
        <v>186</v>
      </c>
      <c r="I82" s="230">
        <v>10.199999999999999</v>
      </c>
      <c r="J82" s="184"/>
      <c r="K82" s="180"/>
      <c r="L82" s="184"/>
      <c r="M82" s="180"/>
    </row>
    <row r="83" spans="2:13" ht="15.75" x14ac:dyDescent="0.25">
      <c r="B83" s="31" t="s">
        <v>105</v>
      </c>
      <c r="C83" s="28" t="s">
        <v>131</v>
      </c>
      <c r="D83" s="4" t="s">
        <v>30</v>
      </c>
      <c r="E83" s="4" t="s">
        <v>116</v>
      </c>
      <c r="F83" s="64">
        <v>21.5</v>
      </c>
      <c r="G83" s="181" t="s">
        <v>18</v>
      </c>
      <c r="H83" s="10" t="s">
        <v>187</v>
      </c>
      <c r="I83" s="232">
        <v>12</v>
      </c>
      <c r="J83" s="7"/>
      <c r="K83" s="178"/>
      <c r="L83" s="7"/>
      <c r="M83" s="178"/>
    </row>
    <row r="84" spans="2:13" ht="15.75" x14ac:dyDescent="0.25">
      <c r="B84" s="31" t="s">
        <v>105</v>
      </c>
      <c r="C84" s="28" t="s">
        <v>77</v>
      </c>
      <c r="D84" s="4" t="s">
        <v>30</v>
      </c>
      <c r="E84" s="4" t="s">
        <v>116</v>
      </c>
      <c r="F84" s="64">
        <v>21.3</v>
      </c>
      <c r="G84" s="181" t="s">
        <v>18</v>
      </c>
      <c r="H84" s="10" t="s">
        <v>186</v>
      </c>
      <c r="I84" s="232">
        <v>10.199999999999999</v>
      </c>
      <c r="J84" s="153"/>
      <c r="K84" s="10"/>
      <c r="L84" s="153"/>
      <c r="M84" s="10"/>
    </row>
    <row r="85" spans="2:13" ht="15.75" x14ac:dyDescent="0.25">
      <c r="B85" s="31" t="s">
        <v>105</v>
      </c>
      <c r="C85" s="28" t="s">
        <v>78</v>
      </c>
      <c r="D85" s="4" t="s">
        <v>30</v>
      </c>
      <c r="E85" s="4" t="s">
        <v>116</v>
      </c>
      <c r="F85" s="64">
        <v>20.7</v>
      </c>
      <c r="G85" s="181" t="s">
        <v>18</v>
      </c>
      <c r="H85" s="29" t="s">
        <v>186</v>
      </c>
      <c r="I85" s="232">
        <v>10.199999999999999</v>
      </c>
      <c r="J85" s="153"/>
      <c r="K85" s="10"/>
      <c r="L85" s="153"/>
      <c r="M85" s="10"/>
    </row>
    <row r="86" spans="2:13" ht="15.75" x14ac:dyDescent="0.25">
      <c r="B86" s="31" t="s">
        <v>105</v>
      </c>
      <c r="C86" s="28" t="s">
        <v>132</v>
      </c>
      <c r="D86" s="4" t="s">
        <v>30</v>
      </c>
      <c r="E86" s="4" t="s">
        <v>116</v>
      </c>
      <c r="F86" s="64">
        <v>20.7</v>
      </c>
      <c r="G86" s="181" t="s">
        <v>18</v>
      </c>
      <c r="H86" s="29" t="s">
        <v>186</v>
      </c>
      <c r="I86" s="232">
        <v>10.199999999999999</v>
      </c>
      <c r="J86" s="153"/>
      <c r="K86" s="10"/>
      <c r="L86" s="153"/>
      <c r="M86" s="10"/>
    </row>
    <row r="87" spans="2:13" ht="15.75" x14ac:dyDescent="0.25">
      <c r="B87" s="31" t="s">
        <v>105</v>
      </c>
      <c r="C87" s="28" t="s">
        <v>79</v>
      </c>
      <c r="D87" s="4" t="s">
        <v>30</v>
      </c>
      <c r="E87" s="4" t="s">
        <v>116</v>
      </c>
      <c r="F87" s="64">
        <v>21.3</v>
      </c>
      <c r="G87" s="181" t="s">
        <v>18</v>
      </c>
      <c r="H87" s="29" t="s">
        <v>186</v>
      </c>
      <c r="I87" s="232">
        <v>10.199999999999999</v>
      </c>
      <c r="J87" s="153"/>
      <c r="K87" s="10"/>
      <c r="L87" s="153"/>
      <c r="M87" s="10"/>
    </row>
    <row r="88" spans="2:13" ht="15.75" x14ac:dyDescent="0.25">
      <c r="B88" s="31" t="s">
        <v>105</v>
      </c>
      <c r="C88" s="28" t="s">
        <v>80</v>
      </c>
      <c r="D88" s="4" t="s">
        <v>30</v>
      </c>
      <c r="E88" s="4" t="s">
        <v>116</v>
      </c>
      <c r="F88" s="64">
        <v>25.3</v>
      </c>
      <c r="G88" s="181" t="s">
        <v>18</v>
      </c>
      <c r="H88" s="29" t="s">
        <v>186</v>
      </c>
      <c r="I88" s="232">
        <v>10.199999999999999</v>
      </c>
      <c r="J88" s="153"/>
      <c r="K88" s="10"/>
      <c r="L88" s="153"/>
      <c r="M88" s="10"/>
    </row>
    <row r="89" spans="2:13" ht="15.75" x14ac:dyDescent="0.25">
      <c r="B89" s="31" t="s">
        <v>105</v>
      </c>
      <c r="C89" s="28" t="s">
        <v>82</v>
      </c>
      <c r="D89" s="4" t="s">
        <v>30</v>
      </c>
      <c r="E89" s="4" t="s">
        <v>116</v>
      </c>
      <c r="F89" s="64">
        <v>14</v>
      </c>
      <c r="G89" s="181" t="s">
        <v>18</v>
      </c>
      <c r="H89" s="10" t="s">
        <v>194</v>
      </c>
      <c r="I89" s="232">
        <v>8.8000000000000007</v>
      </c>
      <c r="J89" s="153"/>
      <c r="K89" s="10"/>
      <c r="L89" s="153"/>
      <c r="M89" s="10"/>
    </row>
    <row r="90" spans="2:13" ht="15.75" x14ac:dyDescent="0.25">
      <c r="B90" s="31" t="s">
        <v>105</v>
      </c>
      <c r="C90" s="28" t="s">
        <v>83</v>
      </c>
      <c r="D90" s="4" t="s">
        <v>30</v>
      </c>
      <c r="E90" s="4" t="s">
        <v>116</v>
      </c>
      <c r="F90" s="64">
        <v>21.2</v>
      </c>
      <c r="G90" s="181" t="s">
        <v>18</v>
      </c>
      <c r="H90" s="29" t="s">
        <v>186</v>
      </c>
      <c r="I90" s="232">
        <v>10.199999999999999</v>
      </c>
      <c r="J90" s="153"/>
      <c r="K90" s="10"/>
      <c r="L90" s="153"/>
      <c r="M90" s="10"/>
    </row>
    <row r="91" spans="2:13" ht="15.75" x14ac:dyDescent="0.25">
      <c r="B91" s="31" t="s">
        <v>105</v>
      </c>
      <c r="C91" s="28" t="s">
        <v>84</v>
      </c>
      <c r="D91" s="4" t="s">
        <v>133</v>
      </c>
      <c r="E91" s="4" t="s">
        <v>116</v>
      </c>
      <c r="F91" s="64">
        <v>20.7</v>
      </c>
      <c r="G91" s="181" t="s">
        <v>18</v>
      </c>
      <c r="H91" s="29" t="s">
        <v>186</v>
      </c>
      <c r="I91" s="233">
        <v>10.199999999999999</v>
      </c>
      <c r="J91" s="153"/>
      <c r="K91" s="10"/>
      <c r="L91" s="153"/>
      <c r="M91" s="10"/>
    </row>
    <row r="92" spans="2:13" ht="16.5" thickBot="1" x14ac:dyDescent="0.3">
      <c r="B92" s="167" t="s">
        <v>105</v>
      </c>
      <c r="C92" s="146" t="s">
        <v>86</v>
      </c>
      <c r="D92" s="147" t="s">
        <v>30</v>
      </c>
      <c r="E92" s="147" t="s">
        <v>116</v>
      </c>
      <c r="F92" s="149">
        <v>13</v>
      </c>
      <c r="G92" s="183" t="s">
        <v>18</v>
      </c>
      <c r="H92" s="151" t="s">
        <v>189</v>
      </c>
      <c r="I92" s="234">
        <v>31.2</v>
      </c>
      <c r="J92" s="154"/>
      <c r="K92" s="151"/>
      <c r="L92" s="154"/>
      <c r="M92" s="151"/>
    </row>
    <row r="93" spans="2:13" ht="30" x14ac:dyDescent="0.25">
      <c r="B93" s="175" t="s">
        <v>106</v>
      </c>
      <c r="C93" s="176" t="s">
        <v>92</v>
      </c>
      <c r="D93" s="4" t="s">
        <v>30</v>
      </c>
      <c r="E93" s="4" t="s">
        <v>116</v>
      </c>
      <c r="F93" s="165">
        <v>12.3</v>
      </c>
      <c r="G93" s="181" t="s">
        <v>18</v>
      </c>
      <c r="H93" s="248" t="s">
        <v>195</v>
      </c>
      <c r="I93" s="231">
        <v>7.46</v>
      </c>
      <c r="J93" s="155"/>
      <c r="K93" s="178"/>
      <c r="L93" s="155"/>
      <c r="M93" s="29"/>
    </row>
    <row r="94" spans="2:13" ht="30" x14ac:dyDescent="0.25">
      <c r="B94" s="31" t="s">
        <v>106</v>
      </c>
      <c r="C94" s="156" t="s">
        <v>134</v>
      </c>
      <c r="D94" s="4" t="s">
        <v>30</v>
      </c>
      <c r="E94" s="4" t="s">
        <v>116</v>
      </c>
      <c r="F94" s="69">
        <v>8.8000000000000007</v>
      </c>
      <c r="G94" s="181" t="s">
        <v>18</v>
      </c>
      <c r="H94" s="247" t="s">
        <v>197</v>
      </c>
      <c r="I94" s="235">
        <v>7.6</v>
      </c>
      <c r="J94" s="155"/>
      <c r="K94" s="118"/>
      <c r="L94" s="155"/>
      <c r="M94" s="29"/>
    </row>
    <row r="95" spans="2:13" ht="15.75" x14ac:dyDescent="0.25">
      <c r="B95" s="31" t="s">
        <v>106</v>
      </c>
      <c r="C95" s="28" t="s">
        <v>135</v>
      </c>
      <c r="D95" s="4" t="s">
        <v>30</v>
      </c>
      <c r="E95" s="4" t="s">
        <v>116</v>
      </c>
      <c r="F95" s="69">
        <v>22.5</v>
      </c>
      <c r="G95" s="181" t="s">
        <v>18</v>
      </c>
      <c r="H95" s="10" t="s">
        <v>187</v>
      </c>
      <c r="I95" s="232">
        <v>12</v>
      </c>
      <c r="J95" s="155"/>
      <c r="K95" s="118"/>
      <c r="L95" s="155"/>
      <c r="M95" s="29"/>
    </row>
    <row r="96" spans="2:13" ht="15.75" x14ac:dyDescent="0.25">
      <c r="B96" s="31" t="s">
        <v>106</v>
      </c>
      <c r="C96" s="156" t="s">
        <v>94</v>
      </c>
      <c r="D96" s="4" t="s">
        <v>30</v>
      </c>
      <c r="E96" s="4" t="s">
        <v>116</v>
      </c>
      <c r="F96" s="69">
        <v>22.2</v>
      </c>
      <c r="G96" s="181" t="s">
        <v>18</v>
      </c>
      <c r="H96" s="29" t="s">
        <v>186</v>
      </c>
      <c r="I96" s="232">
        <v>10.199999999999999</v>
      </c>
      <c r="J96" s="155"/>
      <c r="K96" s="118"/>
      <c r="L96" s="155"/>
      <c r="M96" s="29"/>
    </row>
    <row r="97" spans="1:13" ht="15.75" x14ac:dyDescent="0.25">
      <c r="B97" s="31" t="s">
        <v>106</v>
      </c>
      <c r="C97" s="25" t="s">
        <v>95</v>
      </c>
      <c r="D97" s="4" t="s">
        <v>30</v>
      </c>
      <c r="E97" s="4" t="s">
        <v>116</v>
      </c>
      <c r="F97" s="69">
        <v>22.2</v>
      </c>
      <c r="G97" s="181" t="s">
        <v>18</v>
      </c>
      <c r="H97" s="29" t="s">
        <v>186</v>
      </c>
      <c r="I97" s="232">
        <v>10.199999999999999</v>
      </c>
      <c r="J97" s="155"/>
      <c r="K97" s="118"/>
      <c r="L97" s="155"/>
      <c r="M97" s="29"/>
    </row>
    <row r="98" spans="1:13" ht="15.75" x14ac:dyDescent="0.25">
      <c r="B98" s="31" t="s">
        <v>106</v>
      </c>
      <c r="C98" s="28" t="s">
        <v>96</v>
      </c>
      <c r="D98" s="4" t="s">
        <v>30</v>
      </c>
      <c r="E98" s="4" t="s">
        <v>116</v>
      </c>
      <c r="F98" s="64">
        <v>22.2</v>
      </c>
      <c r="G98" s="181" t="s">
        <v>18</v>
      </c>
      <c r="H98" s="29" t="s">
        <v>186</v>
      </c>
      <c r="I98" s="232">
        <v>10.199999999999999</v>
      </c>
      <c r="J98" s="155"/>
      <c r="K98" s="118"/>
      <c r="L98" s="155"/>
      <c r="M98" s="29"/>
    </row>
    <row r="99" spans="1:13" ht="15.75" x14ac:dyDescent="0.25">
      <c r="B99" s="31" t="s">
        <v>106</v>
      </c>
      <c r="C99" s="28" t="s">
        <v>136</v>
      </c>
      <c r="D99" s="4" t="s">
        <v>30</v>
      </c>
      <c r="E99" s="4" t="s">
        <v>116</v>
      </c>
      <c r="F99" s="165">
        <v>22.7</v>
      </c>
      <c r="G99" s="181" t="s">
        <v>18</v>
      </c>
      <c r="H99" s="29" t="s">
        <v>186</v>
      </c>
      <c r="I99" s="232">
        <v>10.199999999999999</v>
      </c>
      <c r="J99" s="155"/>
      <c r="K99" s="10"/>
      <c r="L99" s="155"/>
      <c r="M99" s="29"/>
    </row>
    <row r="100" spans="1:13" ht="15.75" x14ac:dyDescent="0.25">
      <c r="B100" s="31" t="s">
        <v>106</v>
      </c>
      <c r="C100" s="156" t="s">
        <v>137</v>
      </c>
      <c r="D100" s="4" t="s">
        <v>30</v>
      </c>
      <c r="E100" s="4" t="s">
        <v>116</v>
      </c>
      <c r="F100" s="69">
        <v>24.6</v>
      </c>
      <c r="G100" s="181" t="s">
        <v>18</v>
      </c>
      <c r="H100" s="29" t="s">
        <v>186</v>
      </c>
      <c r="I100" s="232">
        <v>10.199999999999999</v>
      </c>
      <c r="J100" s="155"/>
      <c r="K100" s="10"/>
      <c r="L100" s="155"/>
      <c r="M100" s="29"/>
    </row>
    <row r="101" spans="1:13" ht="15.75" x14ac:dyDescent="0.25">
      <c r="B101" s="31" t="s">
        <v>106</v>
      </c>
      <c r="C101" s="25" t="s">
        <v>138</v>
      </c>
      <c r="D101" s="4" t="s">
        <v>30</v>
      </c>
      <c r="E101" s="4" t="s">
        <v>116</v>
      </c>
      <c r="F101" s="64">
        <v>15.5</v>
      </c>
      <c r="G101" s="181" t="s">
        <v>18</v>
      </c>
      <c r="H101" s="10" t="s">
        <v>194</v>
      </c>
      <c r="I101" s="232">
        <v>8.8000000000000007</v>
      </c>
      <c r="J101" s="155"/>
      <c r="K101" s="10"/>
      <c r="L101" s="155"/>
      <c r="M101" s="29"/>
    </row>
    <row r="102" spans="1:13" ht="15.75" x14ac:dyDescent="0.25">
      <c r="B102" s="31" t="s">
        <v>106</v>
      </c>
      <c r="C102" s="28" t="s">
        <v>139</v>
      </c>
      <c r="D102" s="4" t="s">
        <v>30</v>
      </c>
      <c r="E102" s="4" t="s">
        <v>116</v>
      </c>
      <c r="F102" s="64">
        <v>21.9</v>
      </c>
      <c r="G102" s="181" t="s">
        <v>18</v>
      </c>
      <c r="H102" s="10" t="s">
        <v>190</v>
      </c>
      <c r="I102" s="232">
        <v>24</v>
      </c>
      <c r="J102" s="155"/>
      <c r="K102" s="10"/>
      <c r="L102" s="155"/>
      <c r="M102" s="29"/>
    </row>
    <row r="103" spans="1:13" ht="15.75" x14ac:dyDescent="0.25">
      <c r="B103" s="31" t="s">
        <v>106</v>
      </c>
      <c r="C103" s="25" t="s">
        <v>140</v>
      </c>
      <c r="D103" s="4" t="s">
        <v>30</v>
      </c>
      <c r="E103" s="4" t="s">
        <v>116</v>
      </c>
      <c r="F103" s="64">
        <v>20.5</v>
      </c>
      <c r="G103" s="181" t="s">
        <v>18</v>
      </c>
      <c r="H103" s="10" t="s">
        <v>190</v>
      </c>
      <c r="I103" s="232">
        <v>24</v>
      </c>
      <c r="J103" s="155"/>
      <c r="K103" s="10"/>
      <c r="L103" s="155"/>
      <c r="M103" s="29"/>
    </row>
    <row r="104" spans="1:13" ht="15.75" x14ac:dyDescent="0.25">
      <c r="B104" s="31" t="s">
        <v>106</v>
      </c>
      <c r="C104" s="25" t="s">
        <v>141</v>
      </c>
      <c r="D104" s="4" t="s">
        <v>30</v>
      </c>
      <c r="E104" s="4" t="s">
        <v>116</v>
      </c>
      <c r="F104" s="64">
        <v>20.6</v>
      </c>
      <c r="G104" s="181" t="s">
        <v>18</v>
      </c>
      <c r="H104" s="118" t="s">
        <v>187</v>
      </c>
      <c r="I104" s="235">
        <v>12</v>
      </c>
      <c r="J104" s="155"/>
      <c r="K104" s="10"/>
      <c r="L104" s="155"/>
      <c r="M104" s="29"/>
    </row>
    <row r="105" spans="1:13" ht="15.75" x14ac:dyDescent="0.25">
      <c r="B105" s="31" t="s">
        <v>106</v>
      </c>
      <c r="C105" s="25" t="s">
        <v>142</v>
      </c>
      <c r="D105" s="4" t="s">
        <v>113</v>
      </c>
      <c r="E105" s="4" t="s">
        <v>116</v>
      </c>
      <c r="F105" s="165">
        <v>6.6</v>
      </c>
      <c r="G105" s="181" t="s">
        <v>18</v>
      </c>
      <c r="H105" s="118" t="s">
        <v>198</v>
      </c>
      <c r="I105" s="235">
        <v>0.67</v>
      </c>
      <c r="J105" s="155"/>
      <c r="K105" s="10"/>
      <c r="L105" s="155"/>
      <c r="M105" s="29"/>
    </row>
    <row r="106" spans="1:13" ht="30" x14ac:dyDescent="0.25">
      <c r="B106" s="174" t="s">
        <v>106</v>
      </c>
      <c r="C106" s="28" t="s">
        <v>143</v>
      </c>
      <c r="D106" s="4" t="s">
        <v>30</v>
      </c>
      <c r="E106" s="4" t="s">
        <v>116</v>
      </c>
      <c r="F106" s="64">
        <v>12.3</v>
      </c>
      <c r="G106" s="181" t="s">
        <v>18</v>
      </c>
      <c r="H106" s="247" t="s">
        <v>199</v>
      </c>
      <c r="I106" s="232">
        <v>8.1199999999999992</v>
      </c>
      <c r="J106" s="10"/>
      <c r="K106" s="10"/>
      <c r="L106" s="10"/>
      <c r="M106" s="29"/>
    </row>
    <row r="107" spans="1:13" ht="30.75" thickBot="1" x14ac:dyDescent="0.3">
      <c r="B107" s="31" t="s">
        <v>106</v>
      </c>
      <c r="C107" s="156" t="s">
        <v>172</v>
      </c>
      <c r="D107" s="4" t="s">
        <v>30</v>
      </c>
      <c r="E107" s="4" t="s">
        <v>116</v>
      </c>
      <c r="F107" s="165">
        <v>12</v>
      </c>
      <c r="G107" s="181" t="s">
        <v>18</v>
      </c>
      <c r="H107" s="248" t="s">
        <v>200</v>
      </c>
      <c r="I107" s="231">
        <v>7.32</v>
      </c>
      <c r="J107" s="155"/>
      <c r="K107" s="29"/>
      <c r="L107" s="155"/>
      <c r="M107" s="29"/>
    </row>
    <row r="108" spans="1:13" ht="16.5" thickBot="1" x14ac:dyDescent="0.3">
      <c r="B108" s="53" t="s">
        <v>9</v>
      </c>
      <c r="C108" s="54"/>
      <c r="D108" s="55"/>
      <c r="E108" s="54"/>
      <c r="F108" s="80">
        <f>SUM(F64:F107)</f>
        <v>836.90000000000009</v>
      </c>
      <c r="G108" s="264">
        <v>44</v>
      </c>
      <c r="H108" s="56"/>
      <c r="I108" s="80">
        <f>SUM(I64:I107)</f>
        <v>575.27999999999986</v>
      </c>
      <c r="J108" s="89">
        <f>SUM(J64:J106)</f>
        <v>0</v>
      </c>
      <c r="K108" s="89">
        <f>SUM(K64:K106)</f>
        <v>0</v>
      </c>
      <c r="L108" s="89">
        <f>SUM(L50:L64)</f>
        <v>0</v>
      </c>
      <c r="M108" s="185"/>
    </row>
    <row r="109" spans="1:13" ht="15.75" thickBot="1" x14ac:dyDescent="0.3">
      <c r="I109" s="67"/>
      <c r="J109" s="87"/>
      <c r="K109" s="87"/>
      <c r="L109" s="87"/>
      <c r="M109" s="88"/>
    </row>
    <row r="110" spans="1:13" x14ac:dyDescent="0.25">
      <c r="I110" s="67"/>
      <c r="J110" s="84"/>
      <c r="K110" s="84"/>
      <c r="L110" s="84"/>
      <c r="M110" s="84"/>
    </row>
    <row r="111" spans="1:13" ht="16.5" thickBot="1" x14ac:dyDescent="0.3">
      <c r="A111" s="7"/>
      <c r="B111" s="7"/>
      <c r="C111" s="14"/>
      <c r="D111" s="7"/>
      <c r="E111" s="7"/>
      <c r="F111" s="14"/>
      <c r="G111" s="19"/>
      <c r="H111" s="7"/>
      <c r="I111" s="132"/>
      <c r="J111" s="7"/>
      <c r="K111" s="7"/>
      <c r="L111" s="7"/>
      <c r="M111" s="7"/>
    </row>
    <row r="112" spans="1:13" ht="16.5" thickBot="1" x14ac:dyDescent="0.3">
      <c r="B112" s="277" t="s">
        <v>12</v>
      </c>
      <c r="C112" s="278"/>
      <c r="D112" s="9"/>
      <c r="E112" s="13"/>
      <c r="F112" s="45"/>
      <c r="G112" s="17"/>
      <c r="H112" s="9"/>
      <c r="I112" s="228"/>
      <c r="J112" s="9"/>
      <c r="K112" s="13"/>
      <c r="L112" s="13"/>
      <c r="M112" s="13"/>
    </row>
    <row r="113" spans="1:13" ht="30" x14ac:dyDescent="0.25">
      <c r="B113" s="175" t="s">
        <v>102</v>
      </c>
      <c r="C113" s="186">
        <v>113</v>
      </c>
      <c r="D113" s="177" t="s">
        <v>145</v>
      </c>
      <c r="E113" s="187" t="s">
        <v>116</v>
      </c>
      <c r="F113" s="188">
        <v>57.5</v>
      </c>
      <c r="G113" s="192" t="s">
        <v>19</v>
      </c>
      <c r="H113" s="243" t="s">
        <v>181</v>
      </c>
      <c r="I113" s="236">
        <v>38.92</v>
      </c>
      <c r="J113" s="177"/>
      <c r="K113" s="177"/>
      <c r="L113" s="194"/>
      <c r="M113" s="111"/>
    </row>
    <row r="114" spans="1:13" ht="15" customHeight="1" thickBot="1" x14ac:dyDescent="0.3">
      <c r="B114" s="167" t="s">
        <v>102</v>
      </c>
      <c r="C114" s="214">
        <v>124</v>
      </c>
      <c r="D114" s="215" t="s">
        <v>34</v>
      </c>
      <c r="E114" s="200" t="s">
        <v>147</v>
      </c>
      <c r="F114" s="216">
        <v>8.4</v>
      </c>
      <c r="G114" s="217" t="s">
        <v>19</v>
      </c>
      <c r="H114" s="218"/>
      <c r="I114" s="237"/>
      <c r="J114" s="200"/>
      <c r="K114" s="200"/>
      <c r="L114" s="219"/>
      <c r="M114" s="219"/>
    </row>
    <row r="115" spans="1:13" ht="15" customHeight="1" x14ac:dyDescent="0.25">
      <c r="B115" s="174" t="s">
        <v>105</v>
      </c>
      <c r="C115" s="113">
        <v>314</v>
      </c>
      <c r="D115" s="211" t="s">
        <v>81</v>
      </c>
      <c r="E115" s="114" t="s">
        <v>116</v>
      </c>
      <c r="F115" s="212">
        <v>20.3</v>
      </c>
      <c r="G115" s="213" t="s">
        <v>19</v>
      </c>
      <c r="H115" s="190" t="s">
        <v>187</v>
      </c>
      <c r="I115" s="236">
        <v>12</v>
      </c>
      <c r="J115" s="114"/>
      <c r="K115" s="114"/>
      <c r="L115" s="111"/>
      <c r="M115" s="111"/>
    </row>
    <row r="116" spans="1:13" ht="15" customHeight="1" thickBot="1" x14ac:dyDescent="0.3">
      <c r="A116" s="83"/>
      <c r="B116" s="167" t="s">
        <v>105</v>
      </c>
      <c r="C116" s="146" t="s">
        <v>144</v>
      </c>
      <c r="D116" s="147" t="s">
        <v>146</v>
      </c>
      <c r="E116" s="147" t="s">
        <v>147</v>
      </c>
      <c r="F116" s="189">
        <v>3.3</v>
      </c>
      <c r="G116" s="193" t="s">
        <v>19</v>
      </c>
      <c r="H116" s="191"/>
      <c r="I116" s="238"/>
      <c r="J116" s="4"/>
      <c r="K116" s="4"/>
      <c r="L116" s="4"/>
      <c r="M116" s="4"/>
    </row>
    <row r="117" spans="1:13" ht="16.5" thickBot="1" x14ac:dyDescent="0.3">
      <c r="B117" s="58" t="s">
        <v>9</v>
      </c>
      <c r="C117" s="59"/>
      <c r="D117" s="60"/>
      <c r="E117" s="59"/>
      <c r="F117" s="61">
        <f>SUM(F113:F116)</f>
        <v>89.5</v>
      </c>
      <c r="G117" s="265">
        <v>4</v>
      </c>
      <c r="H117" s="62"/>
      <c r="I117" s="262">
        <f>SUM(I113:I116)</f>
        <v>50.92</v>
      </c>
      <c r="J117" s="86">
        <f>SUM(J113:J116)</f>
        <v>0</v>
      </c>
      <c r="K117" s="86">
        <f>SUM(K113:K116)</f>
        <v>0</v>
      </c>
      <c r="L117" s="86">
        <f>SUM(L116:L116)</f>
        <v>0</v>
      </c>
      <c r="M117" s="86">
        <f>SUM(M116:M116)</f>
        <v>0</v>
      </c>
    </row>
    <row r="118" spans="1:13" ht="16.5" thickBot="1" x14ac:dyDescent="0.3">
      <c r="B118" s="7"/>
      <c r="C118" s="14"/>
      <c r="D118" s="7"/>
      <c r="E118" s="7"/>
      <c r="F118" s="14"/>
      <c r="G118" s="19"/>
      <c r="I118" s="67"/>
      <c r="J118" s="87"/>
      <c r="K118" s="87"/>
      <c r="L118" s="87"/>
      <c r="M118" s="88">
        <f>SUM(M116:M116)</f>
        <v>0</v>
      </c>
    </row>
    <row r="119" spans="1:13" ht="15" customHeight="1" x14ac:dyDescent="0.25">
      <c r="B119" s="279"/>
      <c r="C119" s="280"/>
      <c r="D119" s="27"/>
      <c r="E119" s="7"/>
      <c r="F119" s="14"/>
      <c r="G119" s="7"/>
      <c r="I119" s="67"/>
    </row>
    <row r="120" spans="1:13" ht="15" customHeight="1" thickBot="1" x14ac:dyDescent="0.3">
      <c r="B120" s="97"/>
      <c r="C120" s="98"/>
      <c r="D120" s="27"/>
      <c r="E120" s="7"/>
      <c r="F120" s="14"/>
      <c r="G120" s="7"/>
      <c r="I120" s="67"/>
    </row>
    <row r="121" spans="1:13" ht="15" customHeight="1" thickBot="1" x14ac:dyDescent="0.3">
      <c r="B121" s="281" t="s">
        <v>97</v>
      </c>
      <c r="C121" s="282"/>
      <c r="D121" s="9"/>
      <c r="E121" s="13"/>
      <c r="F121" s="45"/>
      <c r="G121" s="17"/>
      <c r="H121" s="9"/>
      <c r="I121" s="228"/>
      <c r="J121" s="9"/>
      <c r="K121" s="13"/>
      <c r="L121" s="13"/>
      <c r="M121" s="13"/>
    </row>
    <row r="122" spans="1:13" ht="15" customHeight="1" x14ac:dyDescent="0.25">
      <c r="B122" s="117" t="s">
        <v>173</v>
      </c>
      <c r="C122" s="28" t="s">
        <v>148</v>
      </c>
      <c r="D122" s="1" t="s">
        <v>26</v>
      </c>
      <c r="E122" s="1" t="s">
        <v>24</v>
      </c>
      <c r="F122" s="110">
        <v>5.8</v>
      </c>
      <c r="G122" s="116" t="s">
        <v>22</v>
      </c>
      <c r="H122" s="1"/>
      <c r="I122" s="239"/>
      <c r="J122" s="1"/>
      <c r="K122" s="1"/>
      <c r="L122" s="1"/>
      <c r="M122" s="1"/>
    </row>
    <row r="123" spans="1:13" ht="15" customHeight="1" x14ac:dyDescent="0.25">
      <c r="B123" s="117" t="s">
        <v>173</v>
      </c>
      <c r="C123" s="28" t="s">
        <v>149</v>
      </c>
      <c r="D123" s="1" t="s">
        <v>28</v>
      </c>
      <c r="E123" s="108" t="s">
        <v>147</v>
      </c>
      <c r="F123" s="110">
        <v>24.7</v>
      </c>
      <c r="G123" s="116" t="s">
        <v>22</v>
      </c>
      <c r="H123" s="1"/>
      <c r="I123" s="239"/>
      <c r="J123" s="1"/>
      <c r="K123" s="1"/>
      <c r="L123" s="1"/>
      <c r="M123" s="1"/>
    </row>
    <row r="124" spans="1:13" ht="15" customHeight="1" x14ac:dyDescent="0.25">
      <c r="B124" s="117" t="s">
        <v>173</v>
      </c>
      <c r="C124" s="28" t="s">
        <v>150</v>
      </c>
      <c r="D124" s="1" t="s">
        <v>166</v>
      </c>
      <c r="E124" s="108" t="s">
        <v>147</v>
      </c>
      <c r="F124" s="110">
        <v>12.5</v>
      </c>
      <c r="G124" s="116" t="s">
        <v>22</v>
      </c>
      <c r="H124" s="1"/>
      <c r="I124" s="239"/>
      <c r="J124" s="1"/>
      <c r="K124" s="1"/>
      <c r="L124" s="1"/>
      <c r="M124" s="1"/>
    </row>
    <row r="125" spans="1:13" ht="15" customHeight="1" x14ac:dyDescent="0.25">
      <c r="B125" s="117" t="s">
        <v>173</v>
      </c>
      <c r="C125" s="28" t="s">
        <v>151</v>
      </c>
      <c r="D125" s="1" t="s">
        <v>166</v>
      </c>
      <c r="E125" s="1" t="s">
        <v>24</v>
      </c>
      <c r="F125" s="110">
        <v>11.9</v>
      </c>
      <c r="G125" s="116" t="s">
        <v>22</v>
      </c>
      <c r="H125" s="1"/>
      <c r="I125" s="239"/>
      <c r="J125" s="1"/>
      <c r="K125" s="1"/>
      <c r="L125" s="1"/>
      <c r="M125" s="1"/>
    </row>
    <row r="126" spans="1:13" ht="15" customHeight="1" x14ac:dyDescent="0.25">
      <c r="B126" s="117" t="s">
        <v>173</v>
      </c>
      <c r="C126" s="28" t="s">
        <v>152</v>
      </c>
      <c r="D126" s="1" t="s">
        <v>166</v>
      </c>
      <c r="E126" s="108" t="s">
        <v>147</v>
      </c>
      <c r="F126" s="110">
        <v>20</v>
      </c>
      <c r="G126" s="115" t="s">
        <v>22</v>
      </c>
      <c r="H126" s="1"/>
      <c r="I126" s="239"/>
      <c r="J126" s="1"/>
      <c r="K126" s="1"/>
      <c r="L126" s="1"/>
      <c r="M126" s="1"/>
    </row>
    <row r="127" spans="1:13" ht="15" customHeight="1" x14ac:dyDescent="0.25">
      <c r="B127" s="117" t="s">
        <v>173</v>
      </c>
      <c r="C127" s="28" t="s">
        <v>153</v>
      </c>
      <c r="D127" s="1" t="s">
        <v>167</v>
      </c>
      <c r="E127" s="108" t="s">
        <v>147</v>
      </c>
      <c r="F127" s="110">
        <v>9.1</v>
      </c>
      <c r="G127" s="115" t="s">
        <v>22</v>
      </c>
      <c r="H127" s="1"/>
      <c r="I127" s="239"/>
      <c r="J127" s="1"/>
      <c r="K127" s="1"/>
      <c r="L127" s="1"/>
      <c r="M127" s="1"/>
    </row>
    <row r="128" spans="1:13" ht="15" customHeight="1" x14ac:dyDescent="0.25">
      <c r="B128" s="117" t="s">
        <v>173</v>
      </c>
      <c r="C128" s="28" t="s">
        <v>154</v>
      </c>
      <c r="D128" s="1" t="s">
        <v>168</v>
      </c>
      <c r="E128" s="108" t="s">
        <v>147</v>
      </c>
      <c r="F128" s="110">
        <v>47.7</v>
      </c>
      <c r="G128" s="115" t="s">
        <v>22</v>
      </c>
      <c r="H128" s="1"/>
      <c r="I128" s="239"/>
      <c r="J128" s="1"/>
      <c r="K128" s="1"/>
      <c r="L128" s="1"/>
      <c r="M128" s="1"/>
    </row>
    <row r="129" spans="2:13" ht="15" customHeight="1" x14ac:dyDescent="0.25">
      <c r="B129" s="117" t="s">
        <v>173</v>
      </c>
      <c r="C129" s="28" t="s">
        <v>155</v>
      </c>
      <c r="D129" s="1" t="s">
        <v>166</v>
      </c>
      <c r="E129" s="108" t="s">
        <v>147</v>
      </c>
      <c r="F129" s="110">
        <v>23.9</v>
      </c>
      <c r="G129" s="115" t="s">
        <v>22</v>
      </c>
      <c r="H129" s="1"/>
      <c r="I129" s="239"/>
      <c r="J129" s="1"/>
      <c r="K129" s="1"/>
      <c r="L129" s="1"/>
      <c r="M129" s="1"/>
    </row>
    <row r="130" spans="2:13" ht="15" customHeight="1" x14ac:dyDescent="0.25">
      <c r="B130" s="117" t="s">
        <v>173</v>
      </c>
      <c r="C130" s="28" t="s">
        <v>156</v>
      </c>
      <c r="D130" s="1" t="s">
        <v>166</v>
      </c>
      <c r="E130" s="108" t="s">
        <v>147</v>
      </c>
      <c r="F130" s="110">
        <v>10.1</v>
      </c>
      <c r="G130" s="115" t="s">
        <v>22</v>
      </c>
      <c r="H130" s="1"/>
      <c r="I130" s="239"/>
      <c r="J130" s="1"/>
      <c r="K130" s="1"/>
      <c r="L130" s="1"/>
      <c r="M130" s="1"/>
    </row>
    <row r="131" spans="2:13" ht="15" customHeight="1" x14ac:dyDescent="0.25">
      <c r="B131" s="117" t="s">
        <v>173</v>
      </c>
      <c r="C131" s="28" t="s">
        <v>157</v>
      </c>
      <c r="D131" s="1" t="s">
        <v>26</v>
      </c>
      <c r="E131" s="1" t="s">
        <v>170</v>
      </c>
      <c r="F131" s="110">
        <v>3.7</v>
      </c>
      <c r="G131" s="115" t="s">
        <v>22</v>
      </c>
      <c r="H131" s="1"/>
      <c r="I131" s="239"/>
      <c r="J131" s="1"/>
      <c r="K131" s="1"/>
      <c r="L131" s="1"/>
      <c r="M131" s="1"/>
    </row>
    <row r="132" spans="2:13" ht="15" customHeight="1" x14ac:dyDescent="0.25">
      <c r="B132" s="117" t="s">
        <v>173</v>
      </c>
      <c r="C132" s="28" t="s">
        <v>158</v>
      </c>
      <c r="D132" s="1" t="s">
        <v>28</v>
      </c>
      <c r="E132" s="108" t="s">
        <v>147</v>
      </c>
      <c r="F132" s="110">
        <v>37.799999999999997</v>
      </c>
      <c r="G132" s="115" t="s">
        <v>22</v>
      </c>
      <c r="H132" s="1"/>
      <c r="I132" s="239"/>
      <c r="J132" s="1"/>
      <c r="K132" s="1"/>
      <c r="L132" s="1"/>
      <c r="M132" s="1"/>
    </row>
    <row r="133" spans="2:13" ht="15" customHeight="1" x14ac:dyDescent="0.25">
      <c r="B133" s="117" t="s">
        <v>173</v>
      </c>
      <c r="C133" s="28" t="s">
        <v>159</v>
      </c>
      <c r="D133" s="1" t="s">
        <v>166</v>
      </c>
      <c r="E133" s="108" t="s">
        <v>147</v>
      </c>
      <c r="F133" s="110">
        <v>8.3000000000000007</v>
      </c>
      <c r="G133" s="115" t="s">
        <v>22</v>
      </c>
      <c r="H133" s="1"/>
      <c r="I133" s="239"/>
      <c r="J133" s="1"/>
      <c r="K133" s="1"/>
      <c r="L133" s="1"/>
      <c r="M133" s="1"/>
    </row>
    <row r="134" spans="2:13" ht="15" customHeight="1" x14ac:dyDescent="0.25">
      <c r="B134" s="117" t="s">
        <v>173</v>
      </c>
      <c r="C134" s="28" t="s">
        <v>160</v>
      </c>
      <c r="D134" s="1" t="s">
        <v>166</v>
      </c>
      <c r="E134" s="108" t="s">
        <v>147</v>
      </c>
      <c r="F134" s="110">
        <v>59.1</v>
      </c>
      <c r="G134" s="115" t="s">
        <v>22</v>
      </c>
      <c r="H134" s="1"/>
      <c r="I134" s="239"/>
      <c r="J134" s="1"/>
      <c r="K134" s="1"/>
      <c r="L134" s="1"/>
      <c r="M134" s="1"/>
    </row>
    <row r="135" spans="2:13" ht="15" customHeight="1" x14ac:dyDescent="0.25">
      <c r="B135" s="117" t="s">
        <v>173</v>
      </c>
      <c r="C135" s="28" t="s">
        <v>161</v>
      </c>
      <c r="D135" s="1" t="s">
        <v>166</v>
      </c>
      <c r="E135" s="108" t="s">
        <v>147</v>
      </c>
      <c r="F135" s="110">
        <v>7.4</v>
      </c>
      <c r="G135" s="115" t="s">
        <v>22</v>
      </c>
      <c r="H135" s="1"/>
      <c r="I135" s="239"/>
      <c r="J135" s="1"/>
      <c r="K135" s="1"/>
      <c r="L135" s="1"/>
      <c r="M135" s="1"/>
    </row>
    <row r="136" spans="2:13" ht="15" customHeight="1" x14ac:dyDescent="0.25">
      <c r="B136" s="117" t="s">
        <v>173</v>
      </c>
      <c r="C136" s="28" t="s">
        <v>162</v>
      </c>
      <c r="D136" s="1" t="s">
        <v>166</v>
      </c>
      <c r="E136" s="108" t="s">
        <v>147</v>
      </c>
      <c r="F136" s="110">
        <v>22.2</v>
      </c>
      <c r="G136" s="115" t="s">
        <v>22</v>
      </c>
      <c r="H136" s="1"/>
      <c r="I136" s="239"/>
      <c r="J136" s="1"/>
      <c r="K136" s="1"/>
      <c r="L136" s="1"/>
      <c r="M136" s="1"/>
    </row>
    <row r="137" spans="2:13" ht="15" customHeight="1" x14ac:dyDescent="0.25">
      <c r="B137" s="117" t="s">
        <v>173</v>
      </c>
      <c r="C137" s="28" t="s">
        <v>163</v>
      </c>
      <c r="D137" s="1" t="s">
        <v>166</v>
      </c>
      <c r="E137" s="1" t="s">
        <v>171</v>
      </c>
      <c r="F137" s="110">
        <v>12.1</v>
      </c>
      <c r="G137" s="115" t="s">
        <v>22</v>
      </c>
      <c r="H137" s="1"/>
      <c r="I137" s="239"/>
      <c r="J137" s="1"/>
      <c r="K137" s="1"/>
      <c r="L137" s="1"/>
      <c r="M137" s="1"/>
    </row>
    <row r="138" spans="2:13" ht="15" customHeight="1" thickBot="1" x14ac:dyDescent="0.3">
      <c r="B138" s="199" t="s">
        <v>173</v>
      </c>
      <c r="C138" s="146" t="s">
        <v>164</v>
      </c>
      <c r="D138" s="147" t="s">
        <v>166</v>
      </c>
      <c r="E138" s="200" t="s">
        <v>147</v>
      </c>
      <c r="F138" s="201">
        <v>7.2</v>
      </c>
      <c r="G138" s="202" t="s">
        <v>22</v>
      </c>
      <c r="H138" s="147"/>
      <c r="I138" s="240"/>
      <c r="J138" s="147"/>
      <c r="K138" s="147"/>
      <c r="L138" s="147"/>
      <c r="M138" s="147"/>
    </row>
    <row r="139" spans="2:13" ht="15" customHeight="1" thickBot="1" x14ac:dyDescent="0.3">
      <c r="B139" s="207" t="s">
        <v>104</v>
      </c>
      <c r="C139" s="168" t="s">
        <v>71</v>
      </c>
      <c r="D139" s="169" t="s">
        <v>169</v>
      </c>
      <c r="E139" s="208" t="s">
        <v>147</v>
      </c>
      <c r="F139" s="209">
        <v>3.1</v>
      </c>
      <c r="G139" s="210" t="s">
        <v>22</v>
      </c>
      <c r="H139" s="169"/>
      <c r="I139" s="241"/>
      <c r="J139" s="169"/>
      <c r="K139" s="169"/>
      <c r="L139" s="169"/>
      <c r="M139" s="169"/>
    </row>
    <row r="140" spans="2:13" ht="15" customHeight="1" thickBot="1" x14ac:dyDescent="0.3">
      <c r="B140" s="203" t="s">
        <v>106</v>
      </c>
      <c r="C140" s="156" t="s">
        <v>165</v>
      </c>
      <c r="D140" s="161" t="s">
        <v>169</v>
      </c>
      <c r="E140" s="204" t="s">
        <v>147</v>
      </c>
      <c r="F140" s="205">
        <v>3.6</v>
      </c>
      <c r="G140" s="206" t="s">
        <v>22</v>
      </c>
      <c r="H140" s="161"/>
      <c r="I140" s="242"/>
      <c r="J140" s="161"/>
      <c r="K140" s="161"/>
      <c r="L140" s="161"/>
      <c r="M140" s="143"/>
    </row>
    <row r="141" spans="2:13" ht="15" customHeight="1" thickBot="1" x14ac:dyDescent="0.3">
      <c r="B141" s="195" t="s">
        <v>9</v>
      </c>
      <c r="C141" s="196"/>
      <c r="D141" s="197"/>
      <c r="E141" s="196"/>
      <c r="F141" s="258">
        <f>SUM(F122:F140)</f>
        <v>330.20000000000005</v>
      </c>
      <c r="G141" s="266">
        <v>19</v>
      </c>
      <c r="H141" s="198"/>
      <c r="I141" s="198"/>
      <c r="J141" s="270">
        <v>307</v>
      </c>
      <c r="K141" s="270">
        <v>130.96</v>
      </c>
      <c r="L141" s="270">
        <v>34</v>
      </c>
      <c r="M141" s="271">
        <v>4.8</v>
      </c>
    </row>
    <row r="142" spans="2:13" ht="15" customHeight="1" thickBot="1" x14ac:dyDescent="0.3">
      <c r="B142" s="7"/>
      <c r="C142" s="14"/>
      <c r="D142" s="7"/>
      <c r="E142" s="7"/>
      <c r="F142" s="14"/>
      <c r="G142" s="19"/>
      <c r="J142" s="87"/>
      <c r="K142" s="87"/>
      <c r="L142" s="87" t="s">
        <v>37</v>
      </c>
      <c r="M142" s="88" t="s">
        <v>37</v>
      </c>
    </row>
    <row r="143" spans="2:13" ht="15" customHeight="1" x14ac:dyDescent="0.25">
      <c r="B143" s="7"/>
      <c r="C143" s="14"/>
      <c r="D143" s="7"/>
      <c r="E143" s="7"/>
      <c r="F143" s="14"/>
      <c r="G143" s="19"/>
      <c r="J143" s="84"/>
      <c r="K143" s="84"/>
      <c r="L143" s="84"/>
      <c r="M143" s="84"/>
    </row>
    <row r="144" spans="2:13" ht="15" customHeight="1" x14ac:dyDescent="0.25">
      <c r="B144" s="7"/>
      <c r="C144" s="14"/>
      <c r="D144" s="7"/>
      <c r="E144" s="7"/>
      <c r="F144" s="14"/>
      <c r="G144" s="19"/>
      <c r="J144" s="84"/>
      <c r="K144" s="84"/>
      <c r="L144" s="84"/>
      <c r="M144" s="84"/>
    </row>
    <row r="145" spans="3:15" ht="18.75" x14ac:dyDescent="0.3">
      <c r="C145" s="11"/>
      <c r="D145" s="43"/>
      <c r="G145" s="43"/>
      <c r="H145" s="91"/>
      <c r="I145" s="91"/>
      <c r="J145" s="82"/>
    </row>
    <row r="146" spans="3:15" ht="15.75" thickBot="1" x14ac:dyDescent="0.3">
      <c r="D146" s="43"/>
      <c r="G146" s="72"/>
    </row>
    <row r="147" spans="3:15" ht="15.75" thickBot="1" x14ac:dyDescent="0.3">
      <c r="D147" s="6" t="s">
        <v>5</v>
      </c>
      <c r="E147" s="6" t="s">
        <v>5</v>
      </c>
      <c r="F147" s="6" t="s">
        <v>6</v>
      </c>
      <c r="H147" s="43"/>
      <c r="I147" s="129"/>
      <c r="J147" s="129"/>
      <c r="K147" s="129"/>
      <c r="L147" s="130"/>
      <c r="M147" s="131"/>
      <c r="N147" s="7"/>
      <c r="O147" s="7"/>
    </row>
    <row r="148" spans="3:15" ht="15.75" thickBot="1" x14ac:dyDescent="0.3">
      <c r="D148" s="251"/>
      <c r="E148" s="7"/>
      <c r="F148" s="252"/>
      <c r="H148" s="43"/>
      <c r="I148" s="7"/>
      <c r="J148" s="7"/>
      <c r="K148" s="7"/>
      <c r="L148" s="7"/>
      <c r="M148" s="7"/>
      <c r="N148" s="7"/>
      <c r="O148" s="7"/>
    </row>
    <row r="149" spans="3:15" ht="18.75" x14ac:dyDescent="0.3">
      <c r="D149" s="253" t="s">
        <v>208</v>
      </c>
      <c r="E149" s="121">
        <f>G41</f>
        <v>34</v>
      </c>
      <c r="F149" s="125">
        <f>F41</f>
        <v>515.4</v>
      </c>
      <c r="H149" s="73"/>
      <c r="I149" s="74"/>
      <c r="J149" s="74"/>
      <c r="K149" s="132"/>
      <c r="L149" s="133"/>
      <c r="M149" s="133"/>
      <c r="N149" s="7"/>
      <c r="O149" s="133"/>
    </row>
    <row r="150" spans="3:15" ht="18.75" x14ac:dyDescent="0.3">
      <c r="D150" s="254" t="s">
        <v>209</v>
      </c>
      <c r="E150" s="122">
        <f>G57</f>
        <v>9</v>
      </c>
      <c r="F150" s="126">
        <f>F57</f>
        <v>67</v>
      </c>
      <c r="H150" s="43"/>
      <c r="I150" s="74"/>
      <c r="J150" s="74"/>
      <c r="K150" s="132"/>
      <c r="L150" s="133"/>
      <c r="M150" s="133"/>
      <c r="N150" s="7"/>
      <c r="O150" s="133"/>
    </row>
    <row r="151" spans="3:15" ht="18.75" x14ac:dyDescent="0.3">
      <c r="D151" s="255" t="s">
        <v>210</v>
      </c>
      <c r="E151" s="123">
        <f>G108</f>
        <v>44</v>
      </c>
      <c r="F151" s="127">
        <f>F108</f>
        <v>836.90000000000009</v>
      </c>
      <c r="H151" s="43"/>
      <c r="I151" s="134"/>
      <c r="J151" s="134"/>
      <c r="K151" s="135"/>
      <c r="L151" s="136"/>
      <c r="M151" s="136"/>
      <c r="N151" s="7"/>
      <c r="O151" s="133"/>
    </row>
    <row r="152" spans="3:15" ht="18.75" x14ac:dyDescent="0.3">
      <c r="D152" s="256" t="s">
        <v>211</v>
      </c>
      <c r="E152" s="124">
        <f>G117</f>
        <v>4</v>
      </c>
      <c r="F152" s="128">
        <f>F117</f>
        <v>89.5</v>
      </c>
      <c r="H152" s="43"/>
      <c r="I152" s="74"/>
      <c r="J152" s="74"/>
      <c r="K152" s="132"/>
      <c r="L152" s="133"/>
      <c r="M152" s="133"/>
      <c r="N152" s="7"/>
      <c r="O152" s="133"/>
    </row>
    <row r="153" spans="3:15" ht="18.75" x14ac:dyDescent="0.3">
      <c r="D153" s="257" t="s">
        <v>212</v>
      </c>
      <c r="E153" s="48">
        <f>G141</f>
        <v>19</v>
      </c>
      <c r="F153" s="49">
        <f>F141</f>
        <v>330.20000000000005</v>
      </c>
      <c r="H153" s="43"/>
      <c r="I153" s="74"/>
      <c r="J153" s="74"/>
      <c r="K153" s="132"/>
      <c r="L153" s="133"/>
      <c r="M153" s="133"/>
      <c r="N153" s="7"/>
      <c r="O153" s="133"/>
    </row>
    <row r="154" spans="3:15" ht="18.75" x14ac:dyDescent="0.3">
      <c r="D154" s="259" t="s">
        <v>213</v>
      </c>
      <c r="E154" s="85">
        <v>73</v>
      </c>
      <c r="F154" s="267">
        <f>I41+I57+I108+I117+I141</f>
        <v>820.97999999999979</v>
      </c>
      <c r="H154" s="137" t="s">
        <v>98</v>
      </c>
      <c r="J154" s="74"/>
      <c r="K154" s="138"/>
      <c r="L154" s="139"/>
      <c r="M154" s="139"/>
      <c r="N154" s="7"/>
      <c r="O154" s="133"/>
    </row>
    <row r="155" spans="3:15" ht="19.5" thickBot="1" x14ac:dyDescent="0.35">
      <c r="D155" s="260" t="s">
        <v>214</v>
      </c>
      <c r="E155" s="63">
        <f>J141+L141</f>
        <v>341</v>
      </c>
      <c r="F155" s="46">
        <f>K141+M141</f>
        <v>135.76000000000002</v>
      </c>
      <c r="G155" s="7"/>
      <c r="H155" s="43"/>
      <c r="I155" s="74"/>
      <c r="J155" s="74"/>
      <c r="K155" s="132"/>
      <c r="L155" s="133"/>
      <c r="M155" s="133"/>
      <c r="N155" s="7"/>
      <c r="O155" s="7"/>
    </row>
    <row r="156" spans="3:15" ht="19.5" thickBot="1" x14ac:dyDescent="0.35">
      <c r="D156" s="250"/>
      <c r="E156" s="18"/>
      <c r="F156" s="47">
        <f>SUM(F149:F153)</f>
        <v>1839.0000000000002</v>
      </c>
      <c r="H156" s="43"/>
      <c r="I156" s="74"/>
      <c r="J156" s="74"/>
      <c r="K156" s="75"/>
      <c r="L156" s="76"/>
      <c r="M156" s="76"/>
      <c r="N156" s="7"/>
      <c r="O156" s="7"/>
    </row>
    <row r="157" spans="3:15" x14ac:dyDescent="0.25">
      <c r="D157" s="43"/>
      <c r="G157" s="43"/>
      <c r="H157" s="74"/>
      <c r="I157" s="74"/>
      <c r="J157" s="75"/>
      <c r="K157" s="76"/>
      <c r="L157" s="76"/>
      <c r="M157" s="7"/>
      <c r="N157" s="7"/>
    </row>
    <row r="158" spans="3:15" x14ac:dyDescent="0.25">
      <c r="D158" s="43"/>
      <c r="G158" s="43"/>
      <c r="H158" s="74"/>
      <c r="I158" s="74"/>
      <c r="J158" s="75"/>
      <c r="K158" s="76"/>
      <c r="L158" s="76"/>
    </row>
    <row r="159" spans="3:15" x14ac:dyDescent="0.25">
      <c r="D159" s="43"/>
      <c r="G159" s="43"/>
      <c r="H159" s="74"/>
      <c r="I159" s="74"/>
      <c r="J159" s="75"/>
      <c r="K159" s="76"/>
      <c r="L159" s="76"/>
    </row>
    <row r="160" spans="3:15" x14ac:dyDescent="0.25">
      <c r="D160" s="43"/>
      <c r="G160" s="43"/>
      <c r="H160" s="74"/>
      <c r="I160" s="74"/>
      <c r="J160" s="75"/>
      <c r="K160" s="76"/>
      <c r="L160" s="76"/>
    </row>
    <row r="161" spans="3:12" ht="17.25" x14ac:dyDescent="0.25">
      <c r="E161" s="77" t="s">
        <v>20</v>
      </c>
      <c r="F161" s="77" t="s">
        <v>21</v>
      </c>
      <c r="G161" s="77"/>
      <c r="H161" s="77" t="s">
        <v>20</v>
      </c>
      <c r="I161" s="74"/>
      <c r="J161" s="75"/>
      <c r="K161" s="76"/>
      <c r="L161" s="76"/>
    </row>
    <row r="162" spans="3:12" x14ac:dyDescent="0.25">
      <c r="D162" s="1" t="s">
        <v>215</v>
      </c>
      <c r="E162" s="119">
        <f>F149</f>
        <v>515.4</v>
      </c>
      <c r="F162" s="77">
        <v>21</v>
      </c>
      <c r="G162" s="77"/>
      <c r="H162" s="269">
        <f>E162*F162</f>
        <v>10823.4</v>
      </c>
      <c r="I162" s="74"/>
      <c r="J162" s="75"/>
      <c r="K162" s="76"/>
      <c r="L162" s="76"/>
    </row>
    <row r="163" spans="3:12" x14ac:dyDescent="0.25">
      <c r="D163" s="1" t="s">
        <v>216</v>
      </c>
      <c r="E163" s="119">
        <f>F150</f>
        <v>67</v>
      </c>
      <c r="F163" s="77">
        <v>8</v>
      </c>
      <c r="G163" s="77"/>
      <c r="H163" s="269">
        <f>E163*F163</f>
        <v>536</v>
      </c>
      <c r="I163" s="74"/>
      <c r="J163" s="75"/>
      <c r="K163" s="76"/>
      <c r="L163" s="76"/>
    </row>
    <row r="164" spans="3:12" x14ac:dyDescent="0.25">
      <c r="D164" s="1" t="s">
        <v>217</v>
      </c>
      <c r="E164" s="120">
        <f>F151</f>
        <v>836.90000000000009</v>
      </c>
      <c r="F164" s="77">
        <v>4</v>
      </c>
      <c r="G164" s="77"/>
      <c r="H164" s="269">
        <f>E164*F164</f>
        <v>3347.6000000000004</v>
      </c>
      <c r="I164" s="74"/>
      <c r="J164" s="75"/>
      <c r="K164" s="76"/>
      <c r="L164" s="76"/>
    </row>
    <row r="165" spans="3:12" x14ac:dyDescent="0.25">
      <c r="D165" s="1" t="s">
        <v>218</v>
      </c>
      <c r="E165" s="119">
        <f>F152</f>
        <v>89.5</v>
      </c>
      <c r="F165" s="77">
        <v>1</v>
      </c>
      <c r="G165" s="77"/>
      <c r="H165" s="269">
        <f>E165*F165</f>
        <v>89.5</v>
      </c>
      <c r="I165" s="74"/>
      <c r="J165" s="75"/>
      <c r="K165" s="76"/>
      <c r="L165" s="76"/>
    </row>
    <row r="166" spans="3:12" x14ac:dyDescent="0.25">
      <c r="D166" s="78" t="s">
        <v>219</v>
      </c>
      <c r="E166" s="268"/>
      <c r="F166" s="78"/>
      <c r="G166" s="78"/>
      <c r="H166" s="79">
        <f>SUM(H162:H165)</f>
        <v>14796.5</v>
      </c>
      <c r="I166" s="74"/>
      <c r="J166" s="75"/>
      <c r="K166" s="76"/>
      <c r="L166" s="76"/>
    </row>
    <row r="167" spans="3:12" x14ac:dyDescent="0.25">
      <c r="D167" s="78" t="s">
        <v>220</v>
      </c>
      <c r="E167" s="268"/>
      <c r="F167" s="78"/>
      <c r="G167" s="78"/>
      <c r="H167" s="79">
        <f>H166/21</f>
        <v>704.59523809523807</v>
      </c>
      <c r="I167" s="74"/>
      <c r="J167" s="75"/>
      <c r="K167" s="76"/>
      <c r="L167" s="76"/>
    </row>
    <row r="168" spans="3:12" x14ac:dyDescent="0.25">
      <c r="D168" s="43"/>
      <c r="G168" s="43"/>
      <c r="H168" s="74"/>
      <c r="I168" s="74"/>
      <c r="J168" s="75"/>
      <c r="K168" s="76"/>
      <c r="L168" s="76"/>
    </row>
    <row r="169" spans="3:12" x14ac:dyDescent="0.25">
      <c r="C169" s="7"/>
      <c r="D169" s="14"/>
      <c r="E169" s="14"/>
      <c r="F169" s="14"/>
      <c r="G169" s="14"/>
      <c r="H169" s="40"/>
      <c r="I169" s="40"/>
    </row>
    <row r="170" spans="3:12" x14ac:dyDescent="0.25">
      <c r="C170" s="7"/>
      <c r="D170" s="14"/>
      <c r="E170" s="140"/>
      <c r="F170" s="140"/>
      <c r="G170" s="140"/>
    </row>
    <row r="171" spans="3:12" x14ac:dyDescent="0.25">
      <c r="C171" s="7"/>
      <c r="D171" s="14"/>
      <c r="G171" s="43"/>
    </row>
    <row r="172" spans="3:12" x14ac:dyDescent="0.25">
      <c r="D172" s="73"/>
      <c r="G172" s="73"/>
      <c r="H172" s="67"/>
      <c r="I172" s="67"/>
    </row>
  </sheetData>
  <mergeCells count="5">
    <mergeCell ref="B46:C46"/>
    <mergeCell ref="B62:C62"/>
    <mergeCell ref="B112:C112"/>
    <mergeCell ref="B119:C119"/>
    <mergeCell ref="B121:C121"/>
  </mergeCells>
  <pageMargins left="0.23622047244094491" right="0.23622047244094491" top="0.15748031496062992" bottom="0.15748031496062992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Husova_2017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2017-02-10T09:33:00Z</cp:lastPrinted>
  <dcterms:created xsi:type="dcterms:W3CDTF">2012-11-13T10:30:50Z</dcterms:created>
  <dcterms:modified xsi:type="dcterms:W3CDTF">2017-02-10T09:34:34Z</dcterms:modified>
</cp:coreProperties>
</file>